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1760" tabRatio="775" activeTab="11"/>
  </bookViews>
  <sheets>
    <sheet name="ПОМ ПП 1" sheetId="23" r:id="rId1"/>
    <sheet name="ИФ ПП 1" sheetId="28" r:id="rId2"/>
    <sheet name="ПОМ ПП 2" sheetId="21" r:id="rId3"/>
    <sheet name="ИФ ПП 2" sheetId="29" r:id="rId4"/>
    <sheet name="ПОМ ПП 3" sheetId="20" r:id="rId5"/>
    <sheet name="ИФ ПП 3" sheetId="30" r:id="rId6"/>
    <sheet name="ПОМ ПП 4" sheetId="22" r:id="rId7"/>
    <sheet name="ИФ ПП 4" sheetId="31" r:id="rId8"/>
    <sheet name="ПОМ ВЦП" sheetId="1" r:id="rId9"/>
    <sheet name="ИФ ВЦП" sheetId="32" r:id="rId10"/>
    <sheet name="ПОМ АВЦП" sheetId="24" r:id="rId11"/>
    <sheet name="СОФ МЦП" sheetId="33" r:id="rId12"/>
    <sheet name="Лист1" sheetId="25" r:id="rId13"/>
    <sheet name="Лист2" sheetId="26" r:id="rId14"/>
  </sheets>
  <definedNames>
    <definedName name="_ftn3" localSheetId="9">'ИФ ВЦП'!$A$38</definedName>
    <definedName name="_ftn3" localSheetId="1">'ИФ ПП 1'!$A$37</definedName>
    <definedName name="_ftn3" localSheetId="3">'ИФ ПП 2'!$A$97</definedName>
    <definedName name="_ftn3" localSheetId="5">'ИФ ПП 3'!$A$55</definedName>
    <definedName name="_ftn3" localSheetId="7">'ИФ ПП 4'!$A$46</definedName>
    <definedName name="_ftn3" localSheetId="11">'СОФ МЦП'!$A$47</definedName>
    <definedName name="_ftnref3" localSheetId="9">'ИФ ВЦП'!$B$22</definedName>
    <definedName name="_ftnref3" localSheetId="1">'ИФ ПП 1'!$B$24</definedName>
    <definedName name="_ftnref3" localSheetId="3">'ИФ ПП 2'!$B$24</definedName>
    <definedName name="_ftnref3" localSheetId="5">'ИФ ПП 3'!$B$24</definedName>
    <definedName name="_ftnref3" localSheetId="7">'ИФ ПП 4'!$B$22</definedName>
    <definedName name="_ftnref3" localSheetId="11">'СОФ МЦП'!#REF!</definedName>
    <definedName name="_xlnm.Print_Titles" localSheetId="9">'ИФ ВЦП'!$6:$9</definedName>
    <definedName name="_xlnm.Print_Titles" localSheetId="1">'ИФ ПП 1'!$6:$9</definedName>
    <definedName name="_xlnm.Print_Titles" localSheetId="3">'ИФ ПП 2'!$6:$9</definedName>
    <definedName name="_xlnm.Print_Titles" localSheetId="5">'ИФ ПП 3'!$6:$9</definedName>
    <definedName name="_xlnm.Print_Titles" localSheetId="7">'ИФ ПП 4'!$6:$9</definedName>
    <definedName name="_xlnm.Print_Titles" localSheetId="10">'ПОМ АВЦП'!$6:$8</definedName>
    <definedName name="_xlnm.Print_Titles" localSheetId="8">'ПОМ ВЦП'!$4:$6</definedName>
    <definedName name="_xlnm.Print_Titles" localSheetId="0">'ПОМ ПП 1'!$5:$7</definedName>
    <definedName name="_xlnm.Print_Titles" localSheetId="2">'ПОМ ПП 2'!$5:$7</definedName>
    <definedName name="_xlnm.Print_Titles" localSheetId="4">'ПОМ ПП 3'!$5:$7</definedName>
    <definedName name="_xlnm.Print_Titles" localSheetId="6">'ПОМ ПП 4'!$5:$7</definedName>
    <definedName name="_xlnm.Print_Titles" localSheetId="11">'СОФ МЦП'!$4:$7</definedName>
    <definedName name="_xlnm.Print_Area" localSheetId="8">'ПОМ ВЦП'!$A$1:$M$96</definedName>
    <definedName name="_xlnm.Print_Area" localSheetId="4">'ПОМ ПП 3'!$A$1:$O$69</definedName>
  </definedNames>
  <calcPr calcId="145621" refMode="R1C1"/>
</workbook>
</file>

<file path=xl/calcChain.xml><?xml version="1.0" encoding="utf-8"?>
<calcChain xmlns="http://schemas.openxmlformats.org/spreadsheetml/2006/main">
  <c r="E30" i="33" l="1"/>
  <c r="F30" i="33"/>
  <c r="E31" i="33"/>
  <c r="F31" i="33"/>
  <c r="E32" i="33"/>
  <c r="C32" i="33" s="1"/>
  <c r="F32" i="33"/>
  <c r="E33" i="33"/>
  <c r="F33" i="33"/>
  <c r="D31" i="33"/>
  <c r="D32" i="33"/>
  <c r="D33" i="33"/>
  <c r="C33" i="33" s="1"/>
  <c r="D30" i="33"/>
  <c r="E40" i="33"/>
  <c r="E39" i="33" s="1"/>
  <c r="F40" i="33"/>
  <c r="E41" i="33"/>
  <c r="F41" i="33"/>
  <c r="E42" i="33"/>
  <c r="C42" i="33" s="1"/>
  <c r="F42" i="33"/>
  <c r="E43" i="33"/>
  <c r="F43" i="33"/>
  <c r="D41" i="33"/>
  <c r="D42" i="33"/>
  <c r="D43" i="33"/>
  <c r="C43" i="33" s="1"/>
  <c r="D40" i="33"/>
  <c r="D35" i="33"/>
  <c r="E35" i="33"/>
  <c r="F35" i="33"/>
  <c r="E36" i="33"/>
  <c r="F36" i="33"/>
  <c r="E37" i="33"/>
  <c r="F37" i="33"/>
  <c r="E38" i="33"/>
  <c r="F38" i="33"/>
  <c r="D36" i="33"/>
  <c r="D37" i="33"/>
  <c r="D38" i="33"/>
  <c r="C30" i="33"/>
  <c r="C31" i="33"/>
  <c r="E25" i="33"/>
  <c r="F25" i="33"/>
  <c r="E26" i="33"/>
  <c r="F26" i="33"/>
  <c r="E27" i="33"/>
  <c r="F27" i="33"/>
  <c r="E28" i="33"/>
  <c r="F28" i="33"/>
  <c r="D26" i="33"/>
  <c r="D27" i="33"/>
  <c r="D28" i="33"/>
  <c r="D25" i="33"/>
  <c r="F29" i="33"/>
  <c r="F39" i="33"/>
  <c r="F34" i="33"/>
  <c r="E20" i="33"/>
  <c r="F20" i="33"/>
  <c r="E21" i="33"/>
  <c r="F21" i="33"/>
  <c r="E22" i="33"/>
  <c r="F22" i="33"/>
  <c r="E23" i="33"/>
  <c r="F23" i="33"/>
  <c r="D21" i="33"/>
  <c r="D22" i="33"/>
  <c r="D23" i="33"/>
  <c r="D20" i="33"/>
  <c r="E15" i="33"/>
  <c r="F15" i="33"/>
  <c r="F10" i="33" s="1"/>
  <c r="E16" i="33"/>
  <c r="F16" i="33"/>
  <c r="F11" i="33" s="1"/>
  <c r="E17" i="33"/>
  <c r="F17" i="33"/>
  <c r="F12" i="33" s="1"/>
  <c r="E18" i="33"/>
  <c r="F18" i="33"/>
  <c r="F13" i="33" s="1"/>
  <c r="D16" i="33"/>
  <c r="D17" i="33"/>
  <c r="D12" i="33" s="1"/>
  <c r="D18" i="33"/>
  <c r="D15" i="33"/>
  <c r="D10" i="33" s="1"/>
  <c r="E16" i="32"/>
  <c r="F16" i="32"/>
  <c r="D16" i="32"/>
  <c r="C16" i="32" s="1"/>
  <c r="E12" i="32"/>
  <c r="E10" i="32" s="1"/>
  <c r="F12" i="32"/>
  <c r="E13" i="32"/>
  <c r="F13" i="32"/>
  <c r="E14" i="32"/>
  <c r="C14" i="32" s="1"/>
  <c r="F14" i="32"/>
  <c r="E15" i="32"/>
  <c r="F15" i="32"/>
  <c r="D13" i="32"/>
  <c r="C13" i="32" s="1"/>
  <c r="D14" i="32"/>
  <c r="D15" i="32"/>
  <c r="C15" i="32" s="1"/>
  <c r="D12" i="32"/>
  <c r="C34" i="32"/>
  <c r="C33" i="32"/>
  <c r="C32" i="32"/>
  <c r="C31" i="32"/>
  <c r="C30" i="32"/>
  <c r="F29" i="32"/>
  <c r="E29" i="32"/>
  <c r="D29" i="32"/>
  <c r="C29" i="32" s="1"/>
  <c r="C28" i="32"/>
  <c r="C27" i="32"/>
  <c r="C26" i="32"/>
  <c r="C25" i="32"/>
  <c r="C24" i="32"/>
  <c r="F23" i="32"/>
  <c r="E23" i="32"/>
  <c r="D23" i="32"/>
  <c r="C23" i="32" s="1"/>
  <c r="C22" i="32"/>
  <c r="C21" i="32"/>
  <c r="C20" i="32"/>
  <c r="C19" i="32"/>
  <c r="C18" i="32"/>
  <c r="F17" i="32"/>
  <c r="E17" i="32"/>
  <c r="D17" i="32"/>
  <c r="F10" i="32"/>
  <c r="D10" i="32"/>
  <c r="E16" i="31"/>
  <c r="F16" i="31"/>
  <c r="D16" i="31"/>
  <c r="E12" i="31"/>
  <c r="F12" i="31"/>
  <c r="E13" i="31"/>
  <c r="F13" i="31"/>
  <c r="E14" i="31"/>
  <c r="C14" i="31" s="1"/>
  <c r="F14" i="31"/>
  <c r="E15" i="31"/>
  <c r="F15" i="31"/>
  <c r="D13" i="31"/>
  <c r="C13" i="31" s="1"/>
  <c r="D14" i="31"/>
  <c r="D15" i="31"/>
  <c r="C15" i="31" s="1"/>
  <c r="D12" i="31"/>
  <c r="C39" i="31"/>
  <c r="C38" i="31"/>
  <c r="C37" i="31"/>
  <c r="C36" i="31"/>
  <c r="F35" i="31"/>
  <c r="E35" i="31"/>
  <c r="D35" i="31"/>
  <c r="C35" i="31" s="1"/>
  <c r="C34" i="31"/>
  <c r="C33" i="31"/>
  <c r="C32" i="31"/>
  <c r="C31" i="31"/>
  <c r="C30" i="31"/>
  <c r="F29" i="31"/>
  <c r="E29" i="31"/>
  <c r="D29" i="31"/>
  <c r="C28" i="31"/>
  <c r="C27" i="31"/>
  <c r="C26" i="31"/>
  <c r="C25" i="31"/>
  <c r="C24" i="31"/>
  <c r="F23" i="31"/>
  <c r="E23" i="31"/>
  <c r="D23" i="31"/>
  <c r="C23" i="31"/>
  <c r="C22" i="31"/>
  <c r="C21" i="31"/>
  <c r="C20" i="31"/>
  <c r="C19" i="31"/>
  <c r="C18" i="31"/>
  <c r="F17" i="31"/>
  <c r="E17" i="31"/>
  <c r="D17" i="31"/>
  <c r="C12" i="31"/>
  <c r="F10" i="31"/>
  <c r="E10" i="31"/>
  <c r="E16" i="30"/>
  <c r="F16" i="30"/>
  <c r="D16" i="30"/>
  <c r="E12" i="30"/>
  <c r="F12" i="30"/>
  <c r="E13" i="30"/>
  <c r="F13" i="30"/>
  <c r="E14" i="30"/>
  <c r="C14" i="30" s="1"/>
  <c r="F14" i="30"/>
  <c r="E15" i="30"/>
  <c r="F15" i="30"/>
  <c r="D13" i="30"/>
  <c r="D14" i="30"/>
  <c r="D15" i="30"/>
  <c r="D12" i="30"/>
  <c r="C46" i="30"/>
  <c r="C45" i="30"/>
  <c r="C44" i="30"/>
  <c r="C43" i="30"/>
  <c r="C42" i="30"/>
  <c r="F41" i="30"/>
  <c r="E41" i="30"/>
  <c r="D41" i="30"/>
  <c r="C41" i="30" s="1"/>
  <c r="C40" i="30"/>
  <c r="C39" i="30"/>
  <c r="C38" i="30"/>
  <c r="C37" i="30"/>
  <c r="C36" i="30"/>
  <c r="F35" i="30"/>
  <c r="E35" i="30"/>
  <c r="D35" i="30"/>
  <c r="C34" i="30"/>
  <c r="C33" i="30"/>
  <c r="C32" i="30"/>
  <c r="C31" i="30"/>
  <c r="C30" i="30"/>
  <c r="F29" i="30"/>
  <c r="E29" i="30"/>
  <c r="D29" i="30"/>
  <c r="C29" i="30"/>
  <c r="C28" i="30"/>
  <c r="C27" i="30"/>
  <c r="C26" i="30"/>
  <c r="C25" i="30"/>
  <c r="C24" i="30"/>
  <c r="F23" i="30"/>
  <c r="E23" i="30"/>
  <c r="D23" i="30"/>
  <c r="C23" i="30" s="1"/>
  <c r="C22" i="30"/>
  <c r="C21" i="30"/>
  <c r="C20" i="30"/>
  <c r="C19" i="30"/>
  <c r="C18" i="30"/>
  <c r="F17" i="30"/>
  <c r="E17" i="30"/>
  <c r="D17" i="30"/>
  <c r="C17" i="30" s="1"/>
  <c r="C15" i="30"/>
  <c r="C12" i="30"/>
  <c r="F10" i="30"/>
  <c r="D10" i="30"/>
  <c r="E13" i="33" l="1"/>
  <c r="E12" i="33"/>
  <c r="E11" i="33"/>
  <c r="E8" i="33" s="1"/>
  <c r="E10" i="33"/>
  <c r="D13" i="33"/>
  <c r="D8" i="33" s="1"/>
  <c r="D11" i="33"/>
  <c r="D39" i="33"/>
  <c r="D34" i="33"/>
  <c r="C40" i="33"/>
  <c r="C41" i="33"/>
  <c r="E29" i="33"/>
  <c r="D29" i="33"/>
  <c r="F14" i="33"/>
  <c r="E34" i="33"/>
  <c r="C34" i="33" s="1"/>
  <c r="C10" i="33"/>
  <c r="F8" i="33"/>
  <c r="E24" i="33"/>
  <c r="F24" i="33"/>
  <c r="C28" i="33"/>
  <c r="C38" i="33"/>
  <c r="C39" i="33"/>
  <c r="C26" i="33"/>
  <c r="F19" i="33"/>
  <c r="D24" i="33"/>
  <c r="C18" i="33"/>
  <c r="C16" i="33"/>
  <c r="C17" i="33"/>
  <c r="C23" i="33"/>
  <c r="C21" i="33"/>
  <c r="C25" i="33"/>
  <c r="C35" i="33"/>
  <c r="C15" i="33"/>
  <c r="C27" i="33"/>
  <c r="C37" i="33"/>
  <c r="C36" i="33"/>
  <c r="C12" i="33"/>
  <c r="C22" i="33"/>
  <c r="D19" i="33"/>
  <c r="E19" i="33"/>
  <c r="C20" i="33"/>
  <c r="E14" i="33"/>
  <c r="D14" i="33"/>
  <c r="C17" i="32"/>
  <c r="C12" i="32"/>
  <c r="C10" i="32"/>
  <c r="D10" i="31"/>
  <c r="C10" i="31" s="1"/>
  <c r="C29" i="31"/>
  <c r="C17" i="31"/>
  <c r="C16" i="31"/>
  <c r="C35" i="30"/>
  <c r="C13" i="30"/>
  <c r="E10" i="30"/>
  <c r="C10" i="30" s="1"/>
  <c r="C16" i="30"/>
  <c r="H522" i="21"/>
  <c r="F13" i="29" s="1"/>
  <c r="G523" i="21"/>
  <c r="H523" i="21"/>
  <c r="F14" i="29" s="1"/>
  <c r="C14" i="29" s="1"/>
  <c r="G524" i="21"/>
  <c r="H524" i="21"/>
  <c r="F15" i="29" s="1"/>
  <c r="F523" i="21"/>
  <c r="F524" i="21"/>
  <c r="E14" i="29"/>
  <c r="E15" i="29"/>
  <c r="D14" i="29"/>
  <c r="D15" i="29"/>
  <c r="C88" i="29"/>
  <c r="C87" i="29"/>
  <c r="C86" i="29"/>
  <c r="C85" i="29"/>
  <c r="C84" i="29"/>
  <c r="F83" i="29"/>
  <c r="E83" i="29"/>
  <c r="D83" i="29"/>
  <c r="C83" i="29" s="1"/>
  <c r="C82" i="29"/>
  <c r="C81" i="29"/>
  <c r="C80" i="29"/>
  <c r="C79" i="29"/>
  <c r="C78" i="29"/>
  <c r="F77" i="29"/>
  <c r="E77" i="29"/>
  <c r="D77" i="29"/>
  <c r="C77" i="29"/>
  <c r="C76" i="29"/>
  <c r="C75" i="29"/>
  <c r="C74" i="29"/>
  <c r="C73" i="29"/>
  <c r="C72" i="29"/>
  <c r="F71" i="29"/>
  <c r="E71" i="29"/>
  <c r="C71" i="29" s="1"/>
  <c r="D71" i="29"/>
  <c r="C70" i="29"/>
  <c r="C69" i="29"/>
  <c r="C68" i="29"/>
  <c r="C67" i="29"/>
  <c r="C66" i="29"/>
  <c r="F65" i="29"/>
  <c r="E65" i="29"/>
  <c r="D65" i="29"/>
  <c r="C64" i="29"/>
  <c r="C63" i="29"/>
  <c r="C62" i="29"/>
  <c r="C61" i="29"/>
  <c r="C60" i="29"/>
  <c r="F59" i="29"/>
  <c r="E59" i="29"/>
  <c r="D59" i="29"/>
  <c r="C58" i="29"/>
  <c r="C57" i="29"/>
  <c r="C56" i="29"/>
  <c r="C55" i="29"/>
  <c r="C54" i="29"/>
  <c r="F53" i="29"/>
  <c r="E53" i="29"/>
  <c r="D53" i="29"/>
  <c r="C53" i="29" s="1"/>
  <c r="C52" i="29"/>
  <c r="C51" i="29"/>
  <c r="C50" i="29"/>
  <c r="C49" i="29"/>
  <c r="C48" i="29"/>
  <c r="F47" i="29"/>
  <c r="E47" i="29"/>
  <c r="D47" i="29"/>
  <c r="C47" i="29" s="1"/>
  <c r="C46" i="29"/>
  <c r="C45" i="29"/>
  <c r="C44" i="29"/>
  <c r="C43" i="29"/>
  <c r="C42" i="29"/>
  <c r="F41" i="29"/>
  <c r="E41" i="29"/>
  <c r="D41" i="29"/>
  <c r="C40" i="29"/>
  <c r="C39" i="29"/>
  <c r="C38" i="29"/>
  <c r="C37" i="29"/>
  <c r="C36" i="29"/>
  <c r="F35" i="29"/>
  <c r="E35" i="29"/>
  <c r="D35" i="29"/>
  <c r="C34" i="29"/>
  <c r="C33" i="29"/>
  <c r="C32" i="29"/>
  <c r="C31" i="29"/>
  <c r="C30" i="29"/>
  <c r="F29" i="29"/>
  <c r="E29" i="29"/>
  <c r="D29" i="29"/>
  <c r="C29" i="29" s="1"/>
  <c r="C28" i="29"/>
  <c r="C27" i="29"/>
  <c r="C26" i="29"/>
  <c r="C25" i="29"/>
  <c r="C24" i="29"/>
  <c r="F23" i="29"/>
  <c r="E23" i="29"/>
  <c r="D23" i="29"/>
  <c r="C23" i="29" s="1"/>
  <c r="C22" i="29"/>
  <c r="C21" i="29"/>
  <c r="C20" i="29"/>
  <c r="C19" i="29"/>
  <c r="C18" i="29"/>
  <c r="F17" i="29"/>
  <c r="E17" i="29"/>
  <c r="D17" i="29"/>
  <c r="C17" i="29" s="1"/>
  <c r="E16" i="28"/>
  <c r="F16" i="28"/>
  <c r="D16" i="28"/>
  <c r="E12" i="28"/>
  <c r="E10" i="28" s="1"/>
  <c r="F12" i="28"/>
  <c r="E13" i="28"/>
  <c r="F13" i="28"/>
  <c r="E14" i="28"/>
  <c r="C14" i="28" s="1"/>
  <c r="F14" i="28"/>
  <c r="E15" i="28"/>
  <c r="F15" i="28"/>
  <c r="D15" i="28"/>
  <c r="D14" i="28"/>
  <c r="D13" i="28"/>
  <c r="D12" i="28"/>
  <c r="C88" i="28"/>
  <c r="C87" i="28"/>
  <c r="C86" i="28"/>
  <c r="C85" i="28"/>
  <c r="C84" i="28"/>
  <c r="F83" i="28"/>
  <c r="D83" i="28"/>
  <c r="C82" i="28"/>
  <c r="C81" i="28"/>
  <c r="C80" i="28"/>
  <c r="C79" i="28"/>
  <c r="C78" i="28"/>
  <c r="F77" i="28"/>
  <c r="E77" i="28"/>
  <c r="D77" i="28"/>
  <c r="C77" i="28" s="1"/>
  <c r="C76" i="28"/>
  <c r="C75" i="28"/>
  <c r="C74" i="28"/>
  <c r="C73" i="28"/>
  <c r="C72" i="28"/>
  <c r="F71" i="28"/>
  <c r="E71" i="28"/>
  <c r="D71" i="28"/>
  <c r="C70" i="28"/>
  <c r="C69" i="28"/>
  <c r="C68" i="28"/>
  <c r="C67" i="28"/>
  <c r="C66" i="28"/>
  <c r="F65" i="28"/>
  <c r="E65" i="28"/>
  <c r="D65" i="28"/>
  <c r="C65" i="28"/>
  <c r="C64" i="28"/>
  <c r="C63" i="28"/>
  <c r="C62" i="28"/>
  <c r="C61" i="28"/>
  <c r="C60" i="28"/>
  <c r="F59" i="28"/>
  <c r="E59" i="28"/>
  <c r="D59" i="28"/>
  <c r="C59" i="28" s="1"/>
  <c r="C58" i="28"/>
  <c r="C57" i="28"/>
  <c r="C56" i="28"/>
  <c r="C55" i="28"/>
  <c r="C54" i="28"/>
  <c r="F53" i="28"/>
  <c r="E53" i="28"/>
  <c r="D53" i="28"/>
  <c r="C53" i="28"/>
  <c r="C52" i="28"/>
  <c r="C51" i="28"/>
  <c r="C50" i="28"/>
  <c r="C49" i="28"/>
  <c r="C48" i="28"/>
  <c r="F47" i="28"/>
  <c r="E47" i="28"/>
  <c r="D47" i="28"/>
  <c r="C46" i="28"/>
  <c r="C45" i="28"/>
  <c r="C44" i="28"/>
  <c r="C43" i="28"/>
  <c r="C42" i="28"/>
  <c r="F41" i="28"/>
  <c r="E41" i="28"/>
  <c r="D41" i="28"/>
  <c r="C41" i="28"/>
  <c r="C40" i="28"/>
  <c r="C39" i="28"/>
  <c r="C38" i="28"/>
  <c r="C37" i="28"/>
  <c r="C36" i="28"/>
  <c r="F35" i="28"/>
  <c r="E35" i="28"/>
  <c r="D35" i="28"/>
  <c r="C35" i="28" s="1"/>
  <c r="C34" i="28"/>
  <c r="C33" i="28"/>
  <c r="C32" i="28"/>
  <c r="C31" i="28"/>
  <c r="C30" i="28"/>
  <c r="F29" i="28"/>
  <c r="E29" i="28"/>
  <c r="D29" i="28"/>
  <c r="C29" i="28" s="1"/>
  <c r="C28" i="28"/>
  <c r="C27" i="28"/>
  <c r="C26" i="28"/>
  <c r="C25" i="28"/>
  <c r="C24" i="28"/>
  <c r="F23" i="28"/>
  <c r="E23" i="28"/>
  <c r="D23" i="28"/>
  <c r="C23" i="28" s="1"/>
  <c r="C22" i="28"/>
  <c r="C21" i="28"/>
  <c r="C20" i="28"/>
  <c r="C19" i="28"/>
  <c r="C18" i="28"/>
  <c r="F17" i="28"/>
  <c r="E17" i="28"/>
  <c r="D17" i="28"/>
  <c r="C17" i="28"/>
  <c r="C15" i="28"/>
  <c r="C13" i="28"/>
  <c r="F10" i="28"/>
  <c r="C8" i="33" l="1"/>
  <c r="C11" i="33"/>
  <c r="C13" i="33"/>
  <c r="C29" i="33"/>
  <c r="C24" i="33"/>
  <c r="C19" i="33"/>
  <c r="C14" i="33"/>
  <c r="C15" i="29"/>
  <c r="C65" i="29"/>
  <c r="C59" i="29"/>
  <c r="C41" i="29"/>
  <c r="C35" i="29"/>
  <c r="C71" i="28"/>
  <c r="C47" i="28"/>
  <c r="C12" i="28"/>
  <c r="D10" i="28"/>
  <c r="C10" i="28" s="1"/>
  <c r="C16" i="28"/>
  <c r="E83" i="28"/>
  <c r="C83" i="28" l="1"/>
  <c r="F46" i="20" l="1"/>
  <c r="F45" i="20"/>
  <c r="H46" i="20"/>
  <c r="G46" i="20"/>
  <c r="H45" i="20"/>
  <c r="G45" i="20"/>
  <c r="H44" i="20"/>
  <c r="G44" i="20"/>
  <c r="F44" i="20"/>
  <c r="H24" i="20"/>
  <c r="G24" i="20"/>
  <c r="F24" i="20"/>
  <c r="H81" i="23" l="1"/>
  <c r="G81" i="23"/>
  <c r="H86" i="23" l="1"/>
  <c r="G86" i="23"/>
  <c r="F86" i="23"/>
  <c r="E86" i="23" s="1"/>
  <c r="H85" i="23"/>
  <c r="G85" i="23"/>
  <c r="F85" i="23"/>
  <c r="E85" i="23" s="1"/>
  <c r="H84" i="23"/>
  <c r="E84" i="23" s="1"/>
  <c r="G84" i="23"/>
  <c r="F84" i="23"/>
  <c r="E83" i="23"/>
  <c r="H83" i="23"/>
  <c r="F83" i="23"/>
  <c r="H74" i="23"/>
  <c r="G74" i="23"/>
  <c r="F74" i="23"/>
  <c r="H73" i="23"/>
  <c r="G73" i="23"/>
  <c r="F73" i="23"/>
  <c r="H72" i="23"/>
  <c r="G72" i="23"/>
  <c r="F72" i="23"/>
  <c r="H71" i="23"/>
  <c r="G71" i="23"/>
  <c r="F71" i="23"/>
  <c r="E80" i="23"/>
  <c r="E79" i="23"/>
  <c r="E78" i="23"/>
  <c r="E77" i="23"/>
  <c r="H75" i="23"/>
  <c r="G75" i="23"/>
  <c r="F75" i="23"/>
  <c r="F81" i="23" l="1"/>
  <c r="E81" i="23" s="1"/>
  <c r="E71" i="23"/>
  <c r="E75" i="23"/>
  <c r="E72" i="23"/>
  <c r="H16" i="22"/>
  <c r="G16" i="22"/>
  <c r="F16" i="22"/>
  <c r="H19" i="22"/>
  <c r="F19" i="22"/>
  <c r="H18" i="22"/>
  <c r="G18" i="22"/>
  <c r="F18" i="22"/>
  <c r="H10" i="22"/>
  <c r="E12" i="22"/>
  <c r="L34" i="1" l="1"/>
  <c r="K34" i="1"/>
  <c r="J34" i="1"/>
  <c r="L32" i="1"/>
  <c r="K32" i="1"/>
  <c r="J32" i="1"/>
  <c r="L13" i="1"/>
  <c r="K13" i="1"/>
  <c r="J13" i="1"/>
  <c r="L11" i="1"/>
  <c r="K11" i="1"/>
  <c r="J11" i="1"/>
  <c r="L9" i="1"/>
  <c r="K9" i="1"/>
  <c r="J9" i="1"/>
  <c r="L8" i="1"/>
  <c r="K8" i="1"/>
  <c r="J8" i="1"/>
  <c r="H26" i="24" l="1"/>
  <c r="G26" i="24"/>
  <c r="F26" i="24"/>
  <c r="H25" i="24"/>
  <c r="G25" i="24"/>
  <c r="F25" i="24"/>
  <c r="H24" i="24"/>
  <c r="G24" i="24"/>
  <c r="F24" i="24"/>
  <c r="H23" i="24"/>
  <c r="G23" i="24"/>
  <c r="F23" i="24"/>
  <c r="H21" i="24"/>
  <c r="E26" i="24" l="1"/>
  <c r="E25" i="24"/>
  <c r="E24" i="24"/>
  <c r="F21" i="24"/>
  <c r="E23" i="24"/>
  <c r="G21" i="24"/>
  <c r="E21" i="24" s="1"/>
  <c r="F35" i="1"/>
  <c r="G35" i="1"/>
  <c r="H35" i="1"/>
  <c r="F18" i="21" l="1"/>
  <c r="G18" i="21"/>
  <c r="H18" i="21"/>
  <c r="F19" i="21"/>
  <c r="G19" i="21"/>
  <c r="H19" i="21"/>
  <c r="F20" i="21"/>
  <c r="G20" i="21"/>
  <c r="H20" i="21"/>
  <c r="G17" i="21"/>
  <c r="H17" i="21"/>
  <c r="F17" i="21"/>
  <c r="E62" i="21"/>
  <c r="E61" i="21"/>
  <c r="E60" i="21"/>
  <c r="E59" i="21"/>
  <c r="H57" i="21"/>
  <c r="G57" i="21"/>
  <c r="F57" i="21"/>
  <c r="E56" i="21"/>
  <c r="E55" i="21"/>
  <c r="E54" i="21"/>
  <c r="E53" i="21"/>
  <c r="H51" i="21"/>
  <c r="G51" i="21"/>
  <c r="F51" i="21"/>
  <c r="E50" i="21"/>
  <c r="E49" i="21"/>
  <c r="E48" i="21"/>
  <c r="E47" i="21"/>
  <c r="H45" i="21"/>
  <c r="G45" i="21"/>
  <c r="F45" i="21"/>
  <c r="E44" i="21"/>
  <c r="E43" i="21"/>
  <c r="E42" i="21"/>
  <c r="E41" i="21"/>
  <c r="H39" i="21"/>
  <c r="G39" i="21"/>
  <c r="F39" i="21"/>
  <c r="E38" i="21"/>
  <c r="E37" i="21"/>
  <c r="E36" i="21"/>
  <c r="E35" i="21"/>
  <c r="H33" i="21"/>
  <c r="G33" i="21"/>
  <c r="F33" i="21"/>
  <c r="E33" i="21" l="1"/>
  <c r="E57" i="21"/>
  <c r="E51" i="21"/>
  <c r="E45" i="21"/>
  <c r="E39" i="21"/>
  <c r="F288" i="21" l="1"/>
  <c r="G288" i="21"/>
  <c r="H288" i="21"/>
  <c r="F289" i="21"/>
  <c r="G289" i="21"/>
  <c r="H289" i="21"/>
  <c r="F290" i="21"/>
  <c r="G290" i="21"/>
  <c r="H290" i="21"/>
  <c r="G287" i="21"/>
  <c r="H287" i="21"/>
  <c r="F287" i="21"/>
  <c r="E308" i="21"/>
  <c r="E307" i="21"/>
  <c r="E306" i="21"/>
  <c r="E305" i="21"/>
  <c r="H303" i="21"/>
  <c r="G303" i="21"/>
  <c r="F303" i="21"/>
  <c r="G263" i="21"/>
  <c r="H263" i="21"/>
  <c r="G264" i="21"/>
  <c r="H264" i="21"/>
  <c r="G265" i="21"/>
  <c r="H265" i="21"/>
  <c r="G266" i="21"/>
  <c r="H266" i="21"/>
  <c r="F264" i="21"/>
  <c r="F265" i="21"/>
  <c r="F266" i="21"/>
  <c r="F263" i="21"/>
  <c r="G209" i="21"/>
  <c r="H209" i="21"/>
  <c r="F209" i="21"/>
  <c r="E230" i="21"/>
  <c r="E229" i="21"/>
  <c r="E228" i="21"/>
  <c r="E227" i="21"/>
  <c r="H225" i="21"/>
  <c r="G225" i="21"/>
  <c r="F225" i="21"/>
  <c r="E248" i="21"/>
  <c r="E247" i="21"/>
  <c r="E246" i="21"/>
  <c r="E245" i="21"/>
  <c r="H243" i="21"/>
  <c r="G243" i="21"/>
  <c r="F243" i="21"/>
  <c r="E218" i="21"/>
  <c r="E217" i="21"/>
  <c r="E216" i="21"/>
  <c r="E215" i="21"/>
  <c r="H213" i="21"/>
  <c r="G213" i="21"/>
  <c r="F213" i="21"/>
  <c r="G107" i="21"/>
  <c r="H107" i="21"/>
  <c r="F107" i="21"/>
  <c r="E146" i="21"/>
  <c r="E145" i="21"/>
  <c r="E144" i="21"/>
  <c r="E143" i="21"/>
  <c r="H141" i="21"/>
  <c r="G141" i="21"/>
  <c r="F141" i="21"/>
  <c r="E140" i="21"/>
  <c r="E139" i="21"/>
  <c r="E138" i="21"/>
  <c r="E137" i="21"/>
  <c r="H135" i="21"/>
  <c r="G135" i="21"/>
  <c r="F135" i="21"/>
  <c r="E134" i="21"/>
  <c r="E133" i="21"/>
  <c r="E132" i="21"/>
  <c r="E131" i="21"/>
  <c r="H129" i="21"/>
  <c r="G129" i="21"/>
  <c r="F129" i="21"/>
  <c r="E128" i="21"/>
  <c r="E127" i="21"/>
  <c r="E126" i="21"/>
  <c r="E125" i="21"/>
  <c r="H123" i="21"/>
  <c r="G123" i="21"/>
  <c r="F123" i="21"/>
  <c r="E122" i="21"/>
  <c r="E121" i="21"/>
  <c r="E120" i="21"/>
  <c r="E119" i="21"/>
  <c r="H117" i="21"/>
  <c r="G117" i="21"/>
  <c r="F117" i="21"/>
  <c r="E116" i="21"/>
  <c r="E115" i="21"/>
  <c r="E114" i="21"/>
  <c r="E113" i="21"/>
  <c r="H111" i="21"/>
  <c r="G111" i="21"/>
  <c r="F111" i="21"/>
  <c r="H110" i="21"/>
  <c r="G110" i="21"/>
  <c r="F110" i="21"/>
  <c r="H109" i="21"/>
  <c r="G109" i="21"/>
  <c r="F109" i="21"/>
  <c r="H108" i="21"/>
  <c r="G108" i="21"/>
  <c r="F108" i="21"/>
  <c r="G42" i="23"/>
  <c r="H42" i="23"/>
  <c r="G43" i="23"/>
  <c r="H43" i="23"/>
  <c r="F42" i="23"/>
  <c r="E109" i="21" l="1"/>
  <c r="E303" i="21"/>
  <c r="H105" i="21"/>
  <c r="G105" i="21"/>
  <c r="E108" i="21"/>
  <c r="E110" i="21"/>
  <c r="E107" i="21"/>
  <c r="E243" i="21"/>
  <c r="E225" i="21"/>
  <c r="E111" i="21"/>
  <c r="E123" i="21"/>
  <c r="E135" i="21"/>
  <c r="E213" i="21"/>
  <c r="E141" i="21"/>
  <c r="E129" i="21"/>
  <c r="F105" i="21"/>
  <c r="E117" i="21"/>
  <c r="G15" i="24"/>
  <c r="H15" i="24"/>
  <c r="F15" i="24"/>
  <c r="E17" i="24"/>
  <c r="E18" i="24"/>
  <c r="E19" i="24"/>
  <c r="E20" i="24"/>
  <c r="E15" i="24" l="1"/>
  <c r="E105" i="21"/>
  <c r="E518" i="21" l="1"/>
  <c r="E517" i="21"/>
  <c r="E516" i="21"/>
  <c r="E515" i="21"/>
  <c r="H513" i="21"/>
  <c r="G513" i="21"/>
  <c r="F513" i="21"/>
  <c r="G311" i="21"/>
  <c r="H311" i="21"/>
  <c r="G312" i="21"/>
  <c r="H312" i="21"/>
  <c r="G313" i="21"/>
  <c r="H313" i="21"/>
  <c r="G314" i="21"/>
  <c r="H314" i="21"/>
  <c r="F312" i="21"/>
  <c r="F313" i="21"/>
  <c r="F314" i="21"/>
  <c r="F311" i="21"/>
  <c r="G329" i="21"/>
  <c r="H329" i="21"/>
  <c r="G330" i="21"/>
  <c r="H330" i="21"/>
  <c r="G331" i="21"/>
  <c r="H331" i="21"/>
  <c r="G332" i="21"/>
  <c r="H332" i="21"/>
  <c r="F330" i="21"/>
  <c r="F331" i="21"/>
  <c r="F332" i="21"/>
  <c r="F329" i="21"/>
  <c r="G371" i="21"/>
  <c r="G347" i="21" s="1"/>
  <c r="H371" i="21"/>
  <c r="H347" i="21" s="1"/>
  <c r="G372" i="21"/>
  <c r="G348" i="21" s="1"/>
  <c r="H372" i="21"/>
  <c r="H348" i="21" s="1"/>
  <c r="G373" i="21"/>
  <c r="G349" i="21" s="1"/>
  <c r="H373" i="21"/>
  <c r="H349" i="21" s="1"/>
  <c r="G374" i="21"/>
  <c r="G350" i="21" s="1"/>
  <c r="H374" i="21"/>
  <c r="H350" i="21" s="1"/>
  <c r="F372" i="21"/>
  <c r="F348" i="21" s="1"/>
  <c r="F373" i="21"/>
  <c r="F349" i="21" s="1"/>
  <c r="F374" i="21"/>
  <c r="F350" i="21" s="1"/>
  <c r="F371" i="21"/>
  <c r="F347" i="21" s="1"/>
  <c r="G491" i="21"/>
  <c r="H491" i="21"/>
  <c r="G492" i="21"/>
  <c r="H492" i="21"/>
  <c r="G493" i="21"/>
  <c r="H493" i="21"/>
  <c r="G494" i="21"/>
  <c r="H494" i="21"/>
  <c r="F492" i="21"/>
  <c r="F493" i="21"/>
  <c r="F494" i="21"/>
  <c r="F491" i="21"/>
  <c r="G467" i="21"/>
  <c r="H467" i="21"/>
  <c r="G468" i="21"/>
  <c r="H468" i="21"/>
  <c r="G469" i="21"/>
  <c r="H469" i="21"/>
  <c r="G470" i="21"/>
  <c r="H470" i="21"/>
  <c r="F468" i="21"/>
  <c r="F469" i="21"/>
  <c r="F470" i="21"/>
  <c r="F467" i="21"/>
  <c r="G443" i="21"/>
  <c r="H443" i="21"/>
  <c r="G444" i="21"/>
  <c r="H444" i="21"/>
  <c r="G445" i="21"/>
  <c r="H445" i="21"/>
  <c r="G446" i="21"/>
  <c r="H446" i="21"/>
  <c r="F444" i="21"/>
  <c r="F445" i="21"/>
  <c r="F446" i="21"/>
  <c r="F443" i="21"/>
  <c r="G425" i="21"/>
  <c r="H425" i="21"/>
  <c r="G426" i="21"/>
  <c r="H426" i="21"/>
  <c r="G427" i="21"/>
  <c r="H427" i="21"/>
  <c r="G428" i="21"/>
  <c r="H428" i="21"/>
  <c r="F426" i="21"/>
  <c r="F427" i="21"/>
  <c r="F428" i="21"/>
  <c r="F425" i="21"/>
  <c r="F402" i="21"/>
  <c r="G402" i="21"/>
  <c r="H402" i="21"/>
  <c r="F403" i="21"/>
  <c r="F397" i="21" s="1"/>
  <c r="G403" i="21"/>
  <c r="G397" i="21" s="1"/>
  <c r="H403" i="21"/>
  <c r="H397" i="21" s="1"/>
  <c r="F404" i="21"/>
  <c r="F398" i="21" s="1"/>
  <c r="G404" i="21"/>
  <c r="H404" i="21"/>
  <c r="G401" i="21"/>
  <c r="H401" i="21"/>
  <c r="F401" i="21"/>
  <c r="F395" i="21" s="1"/>
  <c r="E506" i="21"/>
  <c r="E505" i="21"/>
  <c r="E504" i="21"/>
  <c r="E503" i="21"/>
  <c r="H501" i="21"/>
  <c r="G501" i="21"/>
  <c r="F501" i="21"/>
  <c r="E500" i="21"/>
  <c r="E499" i="21"/>
  <c r="E498" i="21"/>
  <c r="E497" i="21"/>
  <c r="H495" i="21"/>
  <c r="G495" i="21"/>
  <c r="F495" i="21"/>
  <c r="E338" i="21"/>
  <c r="E337" i="21"/>
  <c r="E336" i="21"/>
  <c r="E335" i="21"/>
  <c r="H333" i="21"/>
  <c r="G333" i="21"/>
  <c r="F333" i="21"/>
  <c r="H327" i="21"/>
  <c r="E344" i="21"/>
  <c r="E343" i="21"/>
  <c r="E342" i="21"/>
  <c r="E341" i="21"/>
  <c r="H339" i="21"/>
  <c r="G339" i="21"/>
  <c r="F339" i="21"/>
  <c r="E278" i="21"/>
  <c r="E277" i="21"/>
  <c r="E276" i="21"/>
  <c r="E275" i="21"/>
  <c r="H273" i="21"/>
  <c r="G273" i="21"/>
  <c r="F273" i="21"/>
  <c r="E452" i="21"/>
  <c r="E451" i="21"/>
  <c r="E450" i="21"/>
  <c r="E449" i="21"/>
  <c r="H447" i="21"/>
  <c r="G447" i="21"/>
  <c r="F447" i="21"/>
  <c r="E422" i="21"/>
  <c r="E421" i="21"/>
  <c r="E420" i="21"/>
  <c r="E419" i="21"/>
  <c r="H417" i="21"/>
  <c r="G417" i="21"/>
  <c r="F417" i="21"/>
  <c r="E392" i="21"/>
  <c r="E391" i="21"/>
  <c r="E390" i="21"/>
  <c r="E389" i="21"/>
  <c r="H387" i="21"/>
  <c r="G387" i="21"/>
  <c r="F387" i="21"/>
  <c r="F396" i="21" l="1"/>
  <c r="F327" i="21"/>
  <c r="H398" i="21"/>
  <c r="H396" i="21"/>
  <c r="E445" i="21"/>
  <c r="G398" i="21"/>
  <c r="G396" i="21"/>
  <c r="E513" i="21"/>
  <c r="G395" i="21"/>
  <c r="H395" i="21"/>
  <c r="E447" i="21"/>
  <c r="E339" i="21"/>
  <c r="E495" i="21"/>
  <c r="F441" i="21"/>
  <c r="E501" i="21"/>
  <c r="G441" i="21"/>
  <c r="E332" i="21"/>
  <c r="E330" i="21"/>
  <c r="E331" i="21"/>
  <c r="E443" i="21"/>
  <c r="H441" i="21"/>
  <c r="G327" i="21"/>
  <c r="E329" i="21"/>
  <c r="E446" i="21"/>
  <c r="E444" i="21"/>
  <c r="E417" i="21"/>
  <c r="E273" i="21"/>
  <c r="E333" i="21"/>
  <c r="E387" i="21"/>
  <c r="E380" i="21"/>
  <c r="E379" i="21"/>
  <c r="E378" i="21"/>
  <c r="E377" i="21"/>
  <c r="H375" i="21"/>
  <c r="G375" i="21"/>
  <c r="F375" i="21"/>
  <c r="E374" i="21"/>
  <c r="E373" i="21"/>
  <c r="E372" i="21"/>
  <c r="E371" i="21"/>
  <c r="H369" i="21"/>
  <c r="G369" i="21"/>
  <c r="F369" i="21"/>
  <c r="E441" i="21" l="1"/>
  <c r="E327" i="21"/>
  <c r="E375" i="21"/>
  <c r="E369" i="21"/>
  <c r="E476" i="21"/>
  <c r="E475" i="21"/>
  <c r="E474" i="21"/>
  <c r="E473" i="21"/>
  <c r="H471" i="21"/>
  <c r="G471" i="21"/>
  <c r="F471" i="21"/>
  <c r="E470" i="21"/>
  <c r="E469" i="21"/>
  <c r="E468" i="21"/>
  <c r="E467" i="21"/>
  <c r="H465" i="21"/>
  <c r="G465" i="21"/>
  <c r="F465" i="21"/>
  <c r="E464" i="21"/>
  <c r="E463" i="21"/>
  <c r="E462" i="21"/>
  <c r="E461" i="21"/>
  <c r="H459" i="21"/>
  <c r="G459" i="21"/>
  <c r="F459" i="21"/>
  <c r="E458" i="21"/>
  <c r="E457" i="21"/>
  <c r="E456" i="21"/>
  <c r="E455" i="21"/>
  <c r="H453" i="21"/>
  <c r="G453" i="21"/>
  <c r="F453" i="21"/>
  <c r="E512" i="21"/>
  <c r="E511" i="21"/>
  <c r="E510" i="21"/>
  <c r="E509" i="21"/>
  <c r="H507" i="21"/>
  <c r="G507" i="21"/>
  <c r="F507" i="21"/>
  <c r="E494" i="21"/>
  <c r="E493" i="21"/>
  <c r="E492" i="21"/>
  <c r="E491" i="21"/>
  <c r="H489" i="21"/>
  <c r="G489" i="21"/>
  <c r="F489" i="21"/>
  <c r="E488" i="21"/>
  <c r="E487" i="21"/>
  <c r="E486" i="21"/>
  <c r="E485" i="21"/>
  <c r="H483" i="21"/>
  <c r="G483" i="21"/>
  <c r="F483" i="21"/>
  <c r="E482" i="21"/>
  <c r="E481" i="21"/>
  <c r="E480" i="21"/>
  <c r="E479" i="21"/>
  <c r="H477" i="21"/>
  <c r="G477" i="21"/>
  <c r="F477" i="21"/>
  <c r="E483" i="21" l="1"/>
  <c r="E507" i="21"/>
  <c r="E459" i="21"/>
  <c r="E471" i="21"/>
  <c r="E465" i="21"/>
  <c r="E453" i="21"/>
  <c r="E489" i="21"/>
  <c r="E477" i="21"/>
  <c r="H261" i="21"/>
  <c r="F261" i="21"/>
  <c r="F251" i="21"/>
  <c r="G251" i="21"/>
  <c r="H251" i="21"/>
  <c r="E290" i="21"/>
  <c r="E289" i="21"/>
  <c r="E288" i="21"/>
  <c r="E287" i="21"/>
  <c r="H285" i="21"/>
  <c r="G285" i="21"/>
  <c r="F285" i="21"/>
  <c r="E284" i="21"/>
  <c r="E283" i="21"/>
  <c r="E282" i="21"/>
  <c r="E281" i="21"/>
  <c r="H279" i="21"/>
  <c r="G279" i="21"/>
  <c r="F279" i="21"/>
  <c r="E272" i="21"/>
  <c r="E271" i="21"/>
  <c r="E270" i="21"/>
  <c r="E269" i="21"/>
  <c r="H267" i="21"/>
  <c r="G267" i="21"/>
  <c r="F267" i="21"/>
  <c r="E266" i="21"/>
  <c r="E265" i="21"/>
  <c r="E264" i="21"/>
  <c r="E263" i="21"/>
  <c r="G261" i="21"/>
  <c r="E260" i="21"/>
  <c r="E259" i="21"/>
  <c r="E258" i="21"/>
  <c r="E257" i="21"/>
  <c r="H255" i="21"/>
  <c r="G255" i="21"/>
  <c r="F255" i="21"/>
  <c r="G65" i="21"/>
  <c r="H65" i="21"/>
  <c r="G66" i="21"/>
  <c r="H66" i="21"/>
  <c r="G67" i="21"/>
  <c r="H67" i="21"/>
  <c r="G68" i="21"/>
  <c r="H68" i="21"/>
  <c r="F66" i="21"/>
  <c r="F67" i="21"/>
  <c r="F68" i="21"/>
  <c r="F65" i="21"/>
  <c r="E279" i="21" l="1"/>
  <c r="E255" i="21"/>
  <c r="E267" i="21"/>
  <c r="E261" i="21"/>
  <c r="E285" i="21"/>
  <c r="G43" i="20" l="1"/>
  <c r="H43" i="20"/>
  <c r="F43" i="20"/>
  <c r="E55" i="1"/>
  <c r="E54" i="1"/>
  <c r="E53" i="1"/>
  <c r="E52" i="1"/>
  <c r="H50" i="1"/>
  <c r="G50" i="1"/>
  <c r="F50" i="1"/>
  <c r="E49" i="1"/>
  <c r="E48" i="1"/>
  <c r="E47" i="1"/>
  <c r="E46" i="1"/>
  <c r="H44" i="1"/>
  <c r="G44" i="1"/>
  <c r="F44" i="1"/>
  <c r="E43" i="1"/>
  <c r="E42" i="1"/>
  <c r="E41" i="1"/>
  <c r="E40" i="1"/>
  <c r="H38" i="1"/>
  <c r="G38" i="1"/>
  <c r="F38" i="1"/>
  <c r="H37" i="1"/>
  <c r="G37" i="1"/>
  <c r="F37" i="1"/>
  <c r="H36" i="1"/>
  <c r="G36" i="1"/>
  <c r="F36" i="1"/>
  <c r="H34" i="1"/>
  <c r="G34" i="1"/>
  <c r="F34" i="1"/>
  <c r="G210" i="21"/>
  <c r="H210" i="21"/>
  <c r="G211" i="21"/>
  <c r="H211" i="21"/>
  <c r="G212" i="21"/>
  <c r="H212" i="21"/>
  <c r="F210" i="21"/>
  <c r="F211" i="21"/>
  <c r="F212" i="21"/>
  <c r="E224" i="21"/>
  <c r="E223" i="21"/>
  <c r="E222" i="21"/>
  <c r="E221" i="21"/>
  <c r="H219" i="21"/>
  <c r="G219" i="21"/>
  <c r="F219" i="21"/>
  <c r="G155" i="21"/>
  <c r="H155" i="21"/>
  <c r="G156" i="21"/>
  <c r="H156" i="21"/>
  <c r="G157" i="21"/>
  <c r="H157" i="21"/>
  <c r="G158" i="21"/>
  <c r="H158" i="21"/>
  <c r="F156" i="21"/>
  <c r="F157" i="21"/>
  <c r="F158" i="21"/>
  <c r="F155" i="21"/>
  <c r="F149" i="21" s="1"/>
  <c r="E236" i="21"/>
  <c r="E235" i="21"/>
  <c r="E234" i="21"/>
  <c r="E233" i="21"/>
  <c r="H231" i="21"/>
  <c r="G231" i="21"/>
  <c r="F231" i="21"/>
  <c r="E206" i="21"/>
  <c r="E205" i="21"/>
  <c r="E204" i="21"/>
  <c r="E203" i="21"/>
  <c r="H201" i="21"/>
  <c r="G201" i="21"/>
  <c r="F201" i="21"/>
  <c r="E200" i="21"/>
  <c r="E199" i="21"/>
  <c r="E198" i="21"/>
  <c r="E197" i="21"/>
  <c r="H195" i="21"/>
  <c r="G195" i="21"/>
  <c r="F195" i="21"/>
  <c r="E302" i="21"/>
  <c r="E301" i="21"/>
  <c r="E300" i="21"/>
  <c r="E299" i="21"/>
  <c r="H297" i="21"/>
  <c r="G297" i="21"/>
  <c r="F297" i="21"/>
  <c r="E296" i="21"/>
  <c r="E295" i="21"/>
  <c r="E294" i="21"/>
  <c r="E293" i="21"/>
  <c r="H291" i="21"/>
  <c r="G291" i="21"/>
  <c r="F291" i="21"/>
  <c r="E254" i="21"/>
  <c r="E253" i="21"/>
  <c r="E252" i="21"/>
  <c r="E251" i="21"/>
  <c r="H249" i="21"/>
  <c r="G249" i="21"/>
  <c r="F249" i="21"/>
  <c r="E242" i="21"/>
  <c r="E241" i="21"/>
  <c r="E240" i="21"/>
  <c r="E239" i="21"/>
  <c r="H237" i="21"/>
  <c r="G237" i="21"/>
  <c r="F237" i="21"/>
  <c r="E320" i="21"/>
  <c r="E319" i="21"/>
  <c r="E318" i="21"/>
  <c r="E317" i="21"/>
  <c r="H315" i="21"/>
  <c r="G315" i="21"/>
  <c r="F315" i="21"/>
  <c r="E314" i="21"/>
  <c r="E313" i="21"/>
  <c r="E312" i="21"/>
  <c r="E311" i="21"/>
  <c r="H309" i="21"/>
  <c r="G309" i="21"/>
  <c r="F309" i="21"/>
  <c r="E182" i="21"/>
  <c r="E181" i="21"/>
  <c r="E180" i="21"/>
  <c r="E179" i="21"/>
  <c r="H177" i="21"/>
  <c r="G177" i="21"/>
  <c r="F177" i="21"/>
  <c r="E176" i="21"/>
  <c r="E175" i="21"/>
  <c r="E174" i="21"/>
  <c r="E173" i="21"/>
  <c r="H171" i="21"/>
  <c r="G171" i="21"/>
  <c r="F171" i="21"/>
  <c r="E170" i="21"/>
  <c r="E169" i="21"/>
  <c r="E168" i="21"/>
  <c r="E167" i="21"/>
  <c r="H165" i="21"/>
  <c r="G165" i="21"/>
  <c r="F165" i="21"/>
  <c r="E164" i="21"/>
  <c r="E163" i="21"/>
  <c r="E162" i="21"/>
  <c r="E161" i="21"/>
  <c r="H159" i="21"/>
  <c r="G159" i="21"/>
  <c r="F159" i="21"/>
  <c r="E428" i="21"/>
  <c r="E427" i="21"/>
  <c r="E426" i="21"/>
  <c r="E425" i="21"/>
  <c r="H423" i="21"/>
  <c r="G423" i="21"/>
  <c r="F423" i="21"/>
  <c r="E416" i="21"/>
  <c r="E415" i="21"/>
  <c r="E414" i="21"/>
  <c r="E413" i="21"/>
  <c r="H411" i="21"/>
  <c r="G411" i="21"/>
  <c r="F411" i="21"/>
  <c r="E410" i="21"/>
  <c r="E409" i="21"/>
  <c r="E408" i="21"/>
  <c r="E407" i="21"/>
  <c r="H405" i="21"/>
  <c r="G405" i="21"/>
  <c r="F405" i="21"/>
  <c r="E404" i="21"/>
  <c r="E403" i="21"/>
  <c r="E402" i="21"/>
  <c r="E401" i="21"/>
  <c r="H399" i="21"/>
  <c r="G399" i="21"/>
  <c r="F399" i="21"/>
  <c r="E386" i="21"/>
  <c r="E385" i="21"/>
  <c r="E384" i="21"/>
  <c r="E383" i="21"/>
  <c r="H381" i="21"/>
  <c r="G381" i="21"/>
  <c r="F381" i="21"/>
  <c r="E368" i="21"/>
  <c r="E367" i="21"/>
  <c r="E366" i="21"/>
  <c r="E365" i="21"/>
  <c r="H363" i="21"/>
  <c r="G363" i="21"/>
  <c r="F363" i="21"/>
  <c r="E362" i="21"/>
  <c r="E361" i="21"/>
  <c r="E360" i="21"/>
  <c r="E359" i="21"/>
  <c r="H357" i="21"/>
  <c r="G357" i="21"/>
  <c r="F357" i="21"/>
  <c r="E326" i="21"/>
  <c r="E325" i="21"/>
  <c r="E324" i="21"/>
  <c r="E323" i="21"/>
  <c r="H321" i="21"/>
  <c r="G321" i="21"/>
  <c r="F321" i="21"/>
  <c r="E194" i="21"/>
  <c r="E193" i="21"/>
  <c r="E192" i="21"/>
  <c r="E191" i="21"/>
  <c r="H189" i="21"/>
  <c r="G189" i="21"/>
  <c r="F189" i="21"/>
  <c r="E188" i="21"/>
  <c r="E187" i="21"/>
  <c r="E186" i="21"/>
  <c r="E185" i="21"/>
  <c r="H183" i="21"/>
  <c r="G183" i="21"/>
  <c r="F183" i="21"/>
  <c r="G83" i="21"/>
  <c r="H83" i="21"/>
  <c r="G84" i="21"/>
  <c r="H84" i="21"/>
  <c r="G85" i="21"/>
  <c r="H85" i="21"/>
  <c r="G86" i="21"/>
  <c r="H86" i="21"/>
  <c r="F84" i="21"/>
  <c r="F85" i="21"/>
  <c r="F86" i="21"/>
  <c r="F83" i="21"/>
  <c r="E104" i="21"/>
  <c r="E103" i="21"/>
  <c r="E102" i="21"/>
  <c r="E101" i="21"/>
  <c r="H99" i="21"/>
  <c r="G99" i="21"/>
  <c r="F99" i="21"/>
  <c r="E98" i="21"/>
  <c r="E97" i="21"/>
  <c r="E96" i="21"/>
  <c r="E95" i="21"/>
  <c r="H93" i="21"/>
  <c r="G93" i="21"/>
  <c r="F93" i="21"/>
  <c r="E74" i="21"/>
  <c r="E73" i="21"/>
  <c r="E72" i="21"/>
  <c r="E71" i="21"/>
  <c r="H69" i="21"/>
  <c r="G69" i="21"/>
  <c r="F69" i="21"/>
  <c r="E68" i="21"/>
  <c r="E67" i="21"/>
  <c r="E66" i="21"/>
  <c r="E65" i="21"/>
  <c r="H63" i="21"/>
  <c r="G63" i="21"/>
  <c r="F63" i="21"/>
  <c r="E80" i="21"/>
  <c r="E79" i="21"/>
  <c r="E78" i="21"/>
  <c r="E77" i="21"/>
  <c r="H75" i="21"/>
  <c r="G75" i="21"/>
  <c r="F75" i="21"/>
  <c r="G11" i="21"/>
  <c r="H11" i="21"/>
  <c r="G12" i="21"/>
  <c r="H12" i="21"/>
  <c r="G13" i="21"/>
  <c r="H13" i="21"/>
  <c r="G14" i="21"/>
  <c r="H14" i="21"/>
  <c r="F12" i="21"/>
  <c r="F13" i="21"/>
  <c r="F14" i="21"/>
  <c r="F11" i="21"/>
  <c r="F521" i="21" s="1"/>
  <c r="D12" i="29" s="1"/>
  <c r="E32" i="21"/>
  <c r="E31" i="21"/>
  <c r="E30" i="21"/>
  <c r="E29" i="21"/>
  <c r="H27" i="21"/>
  <c r="G27" i="21"/>
  <c r="F27" i="21"/>
  <c r="E26" i="21"/>
  <c r="E25" i="21"/>
  <c r="E24" i="21"/>
  <c r="E23" i="21"/>
  <c r="H21" i="21"/>
  <c r="G21" i="21"/>
  <c r="F21" i="21"/>
  <c r="F207" i="21" l="1"/>
  <c r="D16" i="29"/>
  <c r="H207" i="21"/>
  <c r="E212" i="21"/>
  <c r="E50" i="1"/>
  <c r="E35" i="1"/>
  <c r="E37" i="1"/>
  <c r="E309" i="21"/>
  <c r="F151" i="21"/>
  <c r="H152" i="21"/>
  <c r="H151" i="21"/>
  <c r="H150" i="21"/>
  <c r="H149" i="21"/>
  <c r="H521" i="21" s="1"/>
  <c r="F12" i="29" s="1"/>
  <c r="E219" i="21"/>
  <c r="E210" i="21"/>
  <c r="E211" i="21"/>
  <c r="F152" i="21"/>
  <c r="F150" i="21"/>
  <c r="F522" i="21" s="1"/>
  <c r="D13" i="29" s="1"/>
  <c r="G152" i="21"/>
  <c r="G151" i="21"/>
  <c r="G150" i="21"/>
  <c r="G522" i="21" s="1"/>
  <c r="E13" i="29" s="1"/>
  <c r="G149" i="21"/>
  <c r="G521" i="21" s="1"/>
  <c r="E12" i="29" s="1"/>
  <c r="G207" i="21"/>
  <c r="E315" i="21"/>
  <c r="E297" i="21"/>
  <c r="E363" i="21"/>
  <c r="E399" i="21"/>
  <c r="E423" i="21"/>
  <c r="E165" i="21"/>
  <c r="E201" i="21"/>
  <c r="E177" i="21"/>
  <c r="E291" i="21"/>
  <c r="E411" i="21"/>
  <c r="E405" i="21"/>
  <c r="E249" i="21"/>
  <c r="E44" i="1"/>
  <c r="G32" i="1"/>
  <c r="H32" i="1"/>
  <c r="E36" i="1"/>
  <c r="E38" i="1"/>
  <c r="F32" i="1"/>
  <c r="E34" i="1"/>
  <c r="E209" i="21"/>
  <c r="E237" i="21"/>
  <c r="E231" i="21"/>
  <c r="E195" i="21"/>
  <c r="E189" i="21"/>
  <c r="E159" i="21"/>
  <c r="E171" i="21"/>
  <c r="E93" i="21"/>
  <c r="E183" i="21"/>
  <c r="E75" i="21"/>
  <c r="E99" i="21"/>
  <c r="E63" i="21"/>
  <c r="E357" i="21"/>
  <c r="E381" i="21"/>
  <c r="E321" i="21"/>
  <c r="E69" i="21"/>
  <c r="E27" i="21"/>
  <c r="E21" i="21"/>
  <c r="H68" i="1"/>
  <c r="G68" i="1"/>
  <c r="F68" i="1"/>
  <c r="H67" i="1"/>
  <c r="G67" i="1"/>
  <c r="F67" i="1"/>
  <c r="H66" i="1"/>
  <c r="G66" i="1"/>
  <c r="F66" i="1"/>
  <c r="H65" i="1"/>
  <c r="G65" i="1"/>
  <c r="F65" i="1"/>
  <c r="G10" i="1"/>
  <c r="G58" i="1" s="1"/>
  <c r="H10" i="1"/>
  <c r="H58" i="1" s="1"/>
  <c r="G11" i="1"/>
  <c r="G59" i="1" s="1"/>
  <c r="H11" i="1"/>
  <c r="H59" i="1" s="1"/>
  <c r="G12" i="1"/>
  <c r="G60" i="1" s="1"/>
  <c r="H12" i="1"/>
  <c r="H60" i="1" s="1"/>
  <c r="G13" i="1"/>
  <c r="G61" i="1" s="1"/>
  <c r="H13" i="1"/>
  <c r="H61" i="1" s="1"/>
  <c r="F11" i="1"/>
  <c r="F59" i="1" s="1"/>
  <c r="F12" i="1"/>
  <c r="F60" i="1" s="1"/>
  <c r="F13" i="1"/>
  <c r="F61" i="1" s="1"/>
  <c r="F10" i="1"/>
  <c r="F58" i="1" s="1"/>
  <c r="E86" i="1"/>
  <c r="E85" i="1"/>
  <c r="E84" i="1"/>
  <c r="E83" i="1"/>
  <c r="H81" i="1"/>
  <c r="G81" i="1"/>
  <c r="F81" i="1"/>
  <c r="E80" i="1"/>
  <c r="E79" i="1"/>
  <c r="E78" i="1"/>
  <c r="E77" i="1"/>
  <c r="H75" i="1"/>
  <c r="G75" i="1"/>
  <c r="F75" i="1"/>
  <c r="E74" i="1"/>
  <c r="E73" i="1"/>
  <c r="E72" i="1"/>
  <c r="E71" i="1"/>
  <c r="H69" i="1"/>
  <c r="G69" i="1"/>
  <c r="F69" i="1"/>
  <c r="E31" i="1"/>
  <c r="E30" i="1"/>
  <c r="E29" i="1"/>
  <c r="E28" i="1"/>
  <c r="H26" i="1"/>
  <c r="G26" i="1"/>
  <c r="F26" i="1"/>
  <c r="E25" i="1"/>
  <c r="E24" i="1"/>
  <c r="E23" i="1"/>
  <c r="E22" i="1"/>
  <c r="H20" i="1"/>
  <c r="G20" i="1"/>
  <c r="F20" i="1"/>
  <c r="E19" i="1"/>
  <c r="E18" i="1"/>
  <c r="E17" i="1"/>
  <c r="E16" i="1"/>
  <c r="H14" i="1"/>
  <c r="G14" i="1"/>
  <c r="F14" i="1"/>
  <c r="H47" i="22"/>
  <c r="G47" i="22"/>
  <c r="F47" i="22"/>
  <c r="H46" i="22"/>
  <c r="G46" i="22"/>
  <c r="F46" i="22"/>
  <c r="H45" i="22"/>
  <c r="G45" i="22"/>
  <c r="F45" i="22"/>
  <c r="H44" i="22"/>
  <c r="H42" i="22" s="1"/>
  <c r="G44" i="22"/>
  <c r="G42" i="22" s="1"/>
  <c r="F44" i="22"/>
  <c r="E41" i="22"/>
  <c r="E40" i="22"/>
  <c r="E39" i="22"/>
  <c r="E38" i="22"/>
  <c r="H36" i="22"/>
  <c r="G36" i="22"/>
  <c r="F36" i="22"/>
  <c r="E52" i="20"/>
  <c r="E51" i="20"/>
  <c r="E50" i="20"/>
  <c r="E49" i="20"/>
  <c r="H47" i="20"/>
  <c r="G47" i="20"/>
  <c r="F47" i="20"/>
  <c r="G36" i="20"/>
  <c r="H36" i="20"/>
  <c r="G37" i="20"/>
  <c r="H37" i="20"/>
  <c r="G38" i="20"/>
  <c r="H38" i="20"/>
  <c r="G39" i="20"/>
  <c r="H39" i="20"/>
  <c r="F37" i="20"/>
  <c r="F38" i="20"/>
  <c r="F39" i="20"/>
  <c r="F36" i="20"/>
  <c r="E33" i="20"/>
  <c r="E32" i="20"/>
  <c r="E31" i="20"/>
  <c r="E30" i="20"/>
  <c r="H28" i="20"/>
  <c r="G28" i="20"/>
  <c r="F28" i="20"/>
  <c r="E27" i="20"/>
  <c r="E26" i="20"/>
  <c r="E25" i="20"/>
  <c r="E24" i="20"/>
  <c r="H22" i="20"/>
  <c r="G22" i="20"/>
  <c r="F22" i="20"/>
  <c r="E21" i="20"/>
  <c r="E20" i="20"/>
  <c r="E19" i="20"/>
  <c r="E18" i="20"/>
  <c r="H16" i="20"/>
  <c r="G16" i="20"/>
  <c r="F16" i="20"/>
  <c r="E356" i="21"/>
  <c r="E355" i="21"/>
  <c r="E354" i="21"/>
  <c r="E353" i="21"/>
  <c r="H351" i="21"/>
  <c r="G351" i="21"/>
  <c r="F351" i="21"/>
  <c r="E350" i="21"/>
  <c r="E349" i="21"/>
  <c r="E348" i="21"/>
  <c r="E347" i="21"/>
  <c r="H345" i="21"/>
  <c r="G345" i="21"/>
  <c r="F345" i="21"/>
  <c r="E158" i="21"/>
  <c r="E157" i="21"/>
  <c r="E156" i="21"/>
  <c r="E155" i="21"/>
  <c r="H153" i="21"/>
  <c r="G153" i="21"/>
  <c r="F153" i="21"/>
  <c r="E440" i="21"/>
  <c r="E439" i="21"/>
  <c r="E438" i="21"/>
  <c r="E437" i="21"/>
  <c r="H435" i="21"/>
  <c r="G435" i="21"/>
  <c r="F435" i="21"/>
  <c r="E434" i="21"/>
  <c r="E433" i="21"/>
  <c r="E432" i="21"/>
  <c r="E431" i="21"/>
  <c r="H429" i="21"/>
  <c r="G429" i="21"/>
  <c r="F429" i="21"/>
  <c r="E398" i="21"/>
  <c r="E397" i="21"/>
  <c r="E396" i="21"/>
  <c r="E395" i="21"/>
  <c r="H393" i="21"/>
  <c r="G393" i="21"/>
  <c r="F393" i="21"/>
  <c r="E92" i="21"/>
  <c r="E91" i="21"/>
  <c r="E90" i="21"/>
  <c r="E89" i="21"/>
  <c r="H87" i="21"/>
  <c r="G87" i="21"/>
  <c r="F87" i="21"/>
  <c r="E86" i="21"/>
  <c r="E85" i="21"/>
  <c r="E84" i="21"/>
  <c r="E83" i="21"/>
  <c r="H81" i="21"/>
  <c r="G81" i="21"/>
  <c r="F81" i="21"/>
  <c r="E20" i="21"/>
  <c r="E19" i="21"/>
  <c r="E18" i="21"/>
  <c r="E17" i="21"/>
  <c r="H15" i="21"/>
  <c r="G15" i="21"/>
  <c r="F15" i="21"/>
  <c r="H56" i="23"/>
  <c r="G56" i="23"/>
  <c r="F56" i="23"/>
  <c r="H55" i="23"/>
  <c r="G55" i="23"/>
  <c r="F55" i="23"/>
  <c r="H54" i="23"/>
  <c r="G54" i="23"/>
  <c r="F54" i="23"/>
  <c r="H53" i="23"/>
  <c r="H51" i="23" s="1"/>
  <c r="G53" i="23"/>
  <c r="F53" i="23"/>
  <c r="E62" i="23"/>
  <c r="E61" i="23"/>
  <c r="E60" i="23"/>
  <c r="E59" i="23"/>
  <c r="H57" i="23"/>
  <c r="G57" i="23"/>
  <c r="F57" i="23"/>
  <c r="E56" i="23"/>
  <c r="H44" i="23"/>
  <c r="G44" i="23"/>
  <c r="F44" i="23"/>
  <c r="F43" i="23"/>
  <c r="E43" i="23" s="1"/>
  <c r="E41" i="23"/>
  <c r="G23" i="23"/>
  <c r="G83" i="23" s="1"/>
  <c r="H23" i="23"/>
  <c r="G24" i="23"/>
  <c r="H24" i="23"/>
  <c r="G25" i="23"/>
  <c r="H25" i="23"/>
  <c r="G26" i="23"/>
  <c r="H26" i="23"/>
  <c r="F24" i="23"/>
  <c r="F25" i="23"/>
  <c r="F26" i="23"/>
  <c r="F23" i="23"/>
  <c r="E38" i="23"/>
  <c r="E37" i="23"/>
  <c r="E36" i="23"/>
  <c r="E35" i="23"/>
  <c r="H33" i="23"/>
  <c r="G33" i="23"/>
  <c r="F33" i="23"/>
  <c r="E29" i="23"/>
  <c r="H11" i="23"/>
  <c r="F12" i="23"/>
  <c r="G12" i="23"/>
  <c r="H12" i="23"/>
  <c r="F13" i="23"/>
  <c r="G13" i="23"/>
  <c r="H13" i="23"/>
  <c r="F14" i="23"/>
  <c r="G14" i="23"/>
  <c r="H14" i="23"/>
  <c r="G11" i="23"/>
  <c r="F11" i="23"/>
  <c r="E68" i="23"/>
  <c r="E67" i="23"/>
  <c r="E66" i="23"/>
  <c r="E65" i="23"/>
  <c r="H63" i="23"/>
  <c r="G63" i="23"/>
  <c r="F63" i="23"/>
  <c r="E50" i="23"/>
  <c r="E49" i="23"/>
  <c r="E48" i="23"/>
  <c r="E47" i="23"/>
  <c r="H45" i="23"/>
  <c r="G45" i="23"/>
  <c r="F45" i="23"/>
  <c r="E44" i="23"/>
  <c r="E42" i="23"/>
  <c r="H39" i="23"/>
  <c r="E32" i="23"/>
  <c r="E31" i="23"/>
  <c r="G27" i="23"/>
  <c r="F27" i="23"/>
  <c r="E20" i="23"/>
  <c r="E19" i="23"/>
  <c r="E18" i="23"/>
  <c r="E17" i="23"/>
  <c r="G15" i="23"/>
  <c r="F15" i="23"/>
  <c r="F10" i="29" l="1"/>
  <c r="F16" i="29"/>
  <c r="E16" i="29"/>
  <c r="E10" i="29"/>
  <c r="C12" i="29"/>
  <c r="C13" i="29"/>
  <c r="D10" i="29"/>
  <c r="C10" i="29" s="1"/>
  <c r="C16" i="29"/>
  <c r="F39" i="23"/>
  <c r="H69" i="23"/>
  <c r="E47" i="22"/>
  <c r="E45" i="22"/>
  <c r="E69" i="1"/>
  <c r="E81" i="1"/>
  <c r="E57" i="23"/>
  <c r="E53" i="23"/>
  <c r="E55" i="23"/>
  <c r="E32" i="1"/>
  <c r="E47" i="20"/>
  <c r="E63" i="23"/>
  <c r="E207" i="21"/>
  <c r="E345" i="21"/>
  <c r="E153" i="21"/>
  <c r="E351" i="21"/>
  <c r="G39" i="23"/>
  <c r="F51" i="23"/>
  <c r="E54" i="23"/>
  <c r="E14" i="1"/>
  <c r="E26" i="1"/>
  <c r="E75" i="1"/>
  <c r="E20" i="1"/>
  <c r="E36" i="22"/>
  <c r="F42" i="22"/>
  <c r="E44" i="22"/>
  <c r="E46" i="22"/>
  <c r="E22" i="20"/>
  <c r="E16" i="20"/>
  <c r="E28" i="20"/>
  <c r="E429" i="21"/>
  <c r="E393" i="21"/>
  <c r="E435" i="21"/>
  <c r="E81" i="21"/>
  <c r="E15" i="21"/>
  <c r="E87" i="21"/>
  <c r="G51" i="23"/>
  <c r="E33" i="23"/>
  <c r="E45" i="23"/>
  <c r="E39" i="23"/>
  <c r="E26" i="23"/>
  <c r="E25" i="23"/>
  <c r="F21" i="23"/>
  <c r="G21" i="23"/>
  <c r="E23" i="23"/>
  <c r="E24" i="23"/>
  <c r="H27" i="23"/>
  <c r="E30" i="23"/>
  <c r="E27" i="23" s="1"/>
  <c r="H15" i="23"/>
  <c r="E15" i="23"/>
  <c r="E14" i="23"/>
  <c r="E13" i="23"/>
  <c r="E12" i="23"/>
  <c r="E11" i="23"/>
  <c r="H9" i="23"/>
  <c r="G9" i="23"/>
  <c r="F9" i="23"/>
  <c r="H34" i="22"/>
  <c r="G34" i="22"/>
  <c r="F34" i="22"/>
  <c r="H33" i="22"/>
  <c r="G33" i="22"/>
  <c r="F33" i="22"/>
  <c r="H32" i="22"/>
  <c r="G32" i="22"/>
  <c r="F32" i="22"/>
  <c r="H31" i="22"/>
  <c r="G31" i="22"/>
  <c r="F31" i="22"/>
  <c r="E28" i="22"/>
  <c r="E27" i="22"/>
  <c r="E26" i="22"/>
  <c r="E25" i="22"/>
  <c r="H23" i="22"/>
  <c r="G23" i="22"/>
  <c r="F23" i="22"/>
  <c r="H21" i="22"/>
  <c r="G21" i="22"/>
  <c r="F21" i="22"/>
  <c r="H20" i="22"/>
  <c r="G20" i="22"/>
  <c r="F20" i="22"/>
  <c r="G19" i="22"/>
  <c r="E15" i="22"/>
  <c r="E14" i="22"/>
  <c r="E13" i="22"/>
  <c r="G10" i="22"/>
  <c r="F10" i="22"/>
  <c r="E152" i="21"/>
  <c r="E151" i="21"/>
  <c r="E150" i="21"/>
  <c r="E149" i="21"/>
  <c r="H147" i="21"/>
  <c r="G147" i="21"/>
  <c r="F147" i="21"/>
  <c r="E14" i="21"/>
  <c r="E13" i="21"/>
  <c r="E12" i="21"/>
  <c r="E11" i="21"/>
  <c r="H9" i="21"/>
  <c r="G9" i="21"/>
  <c r="F9" i="21"/>
  <c r="H58" i="20"/>
  <c r="H64" i="20" s="1"/>
  <c r="G58" i="20"/>
  <c r="G64" i="20" s="1"/>
  <c r="F58" i="20"/>
  <c r="H57" i="20"/>
  <c r="H63" i="20" s="1"/>
  <c r="G57" i="20"/>
  <c r="F57" i="20"/>
  <c r="H56" i="20"/>
  <c r="H62" i="20" s="1"/>
  <c r="G56" i="20"/>
  <c r="G62" i="20" s="1"/>
  <c r="F56" i="20"/>
  <c r="H55" i="20"/>
  <c r="G55" i="20"/>
  <c r="F55" i="20"/>
  <c r="E46" i="20"/>
  <c r="E45" i="20"/>
  <c r="E44" i="20"/>
  <c r="E43" i="20"/>
  <c r="H41" i="20"/>
  <c r="G41" i="20"/>
  <c r="F41" i="20"/>
  <c r="F63" i="20"/>
  <c r="G61" i="20"/>
  <c r="E15" i="20"/>
  <c r="E14" i="20"/>
  <c r="E13" i="20"/>
  <c r="E12" i="20"/>
  <c r="H10" i="20"/>
  <c r="G10" i="20"/>
  <c r="F10" i="20"/>
  <c r="H53" i="20" l="1"/>
  <c r="E73" i="23"/>
  <c r="F69" i="23"/>
  <c r="E51" i="23"/>
  <c r="E55" i="20"/>
  <c r="E42" i="22"/>
  <c r="F50" i="22"/>
  <c r="G50" i="22"/>
  <c r="F51" i="22"/>
  <c r="H51" i="22"/>
  <c r="G52" i="22"/>
  <c r="F53" i="22"/>
  <c r="H53" i="22"/>
  <c r="E31" i="22"/>
  <c r="H52" i="22"/>
  <c r="G53" i="22"/>
  <c r="H29" i="22"/>
  <c r="H50" i="22"/>
  <c r="G29" i="22"/>
  <c r="G51" i="22"/>
  <c r="E33" i="22"/>
  <c r="F52" i="22"/>
  <c r="F29" i="22"/>
  <c r="E23" i="22"/>
  <c r="E32" i="22"/>
  <c r="E34" i="22"/>
  <c r="E18" i="22"/>
  <c r="F61" i="20"/>
  <c r="H61" i="20"/>
  <c r="F53" i="20"/>
  <c r="E41" i="20"/>
  <c r="E56" i="20"/>
  <c r="G53" i="20"/>
  <c r="E58" i="20"/>
  <c r="H59" i="20"/>
  <c r="F62" i="20"/>
  <c r="G63" i="20"/>
  <c r="F64" i="20"/>
  <c r="E57" i="20"/>
  <c r="E10" i="20"/>
  <c r="G34" i="20"/>
  <c r="F34" i="20"/>
  <c r="H34" i="20"/>
  <c r="E9" i="21"/>
  <c r="E147" i="21"/>
  <c r="G519" i="21"/>
  <c r="E21" i="23"/>
  <c r="H21" i="23"/>
  <c r="E9" i="23"/>
  <c r="E19" i="22"/>
  <c r="E20" i="22"/>
  <c r="E21" i="22"/>
  <c r="E521" i="21"/>
  <c r="H519" i="21"/>
  <c r="E36" i="20"/>
  <c r="E37" i="20"/>
  <c r="E38" i="20"/>
  <c r="E39" i="20"/>
  <c r="G69" i="23" l="1"/>
  <c r="E74" i="23"/>
  <c r="E69" i="23" s="1"/>
  <c r="E63" i="20"/>
  <c r="E64" i="20"/>
  <c r="E62" i="20"/>
  <c r="E61" i="20"/>
  <c r="E524" i="21"/>
  <c r="E522" i="21"/>
  <c r="E523" i="21"/>
  <c r="F59" i="20"/>
  <c r="E51" i="22"/>
  <c r="E53" i="22"/>
  <c r="E29" i="22"/>
  <c r="E52" i="22"/>
  <c r="H48" i="22"/>
  <c r="G48" i="22"/>
  <c r="E16" i="22"/>
  <c r="E53" i="20"/>
  <c r="G59" i="20"/>
  <c r="E50" i="22"/>
  <c r="F48" i="22"/>
  <c r="F519" i="21"/>
  <c r="E34" i="20"/>
  <c r="E59" i="20" l="1"/>
  <c r="E519" i="21"/>
  <c r="E48" i="22"/>
  <c r="F92" i="1"/>
  <c r="F91" i="1"/>
  <c r="F90" i="1"/>
  <c r="H92" i="1"/>
  <c r="G92" i="1"/>
  <c r="H91" i="1"/>
  <c r="G91" i="1"/>
  <c r="H90" i="1"/>
  <c r="G90" i="1"/>
  <c r="H89" i="1"/>
  <c r="H87" i="1" s="1"/>
  <c r="G89" i="1"/>
  <c r="F89" i="1"/>
  <c r="E89" i="1" s="1"/>
  <c r="H56" i="1"/>
  <c r="E68" i="1"/>
  <c r="E67" i="1"/>
  <c r="E66" i="1"/>
  <c r="E65" i="1"/>
  <c r="G87" i="1"/>
  <c r="H63" i="1"/>
  <c r="G63" i="1"/>
  <c r="F63" i="1"/>
  <c r="G56" i="1"/>
  <c r="E13" i="1"/>
  <c r="E12" i="1"/>
  <c r="E11" i="1"/>
  <c r="E10" i="1"/>
  <c r="H8" i="1"/>
  <c r="G8" i="1"/>
  <c r="F8" i="1"/>
  <c r="E91" i="1" l="1"/>
  <c r="E61" i="1"/>
  <c r="E63" i="1"/>
  <c r="E8" i="1"/>
  <c r="E58" i="1"/>
  <c r="E60" i="1"/>
  <c r="E59" i="1"/>
  <c r="F87" i="1"/>
  <c r="E90" i="1"/>
  <c r="E92" i="1"/>
  <c r="F56" i="1"/>
  <c r="E56" i="1" l="1"/>
  <c r="E87" i="1"/>
  <c r="E10" i="22" l="1"/>
</calcChain>
</file>

<file path=xl/sharedStrings.xml><?xml version="1.0" encoding="utf-8"?>
<sst xmlns="http://schemas.openxmlformats.org/spreadsheetml/2006/main" count="1638" uniqueCount="318">
  <si>
    <t>№№ п/п</t>
  </si>
  <si>
    <t>Цель, задачи, основные мероприятия</t>
  </si>
  <si>
    <t>Срок выполнения (квартал, год)</t>
  </si>
  <si>
    <t>Объемы финансирования, тыс. рублей</t>
  </si>
  <si>
    <t>Всего</t>
  </si>
  <si>
    <t>Показатели (индикаторы) результативности выполнения основных мероприятий</t>
  </si>
  <si>
    <t>Наименование, ед. измерения</t>
  </si>
  <si>
    <r>
      <t>Источники финансирования</t>
    </r>
    <r>
      <rPr>
        <sz val="10"/>
        <color theme="1"/>
        <rFont val="Calibri"/>
        <family val="2"/>
        <charset val="204"/>
      </rPr>
      <t>¹¹</t>
    </r>
  </si>
  <si>
    <r>
      <t>Исполнители, перечень организаций, участвующих в реализации основных мероприятий</t>
    </r>
    <r>
      <rPr>
        <sz val="10"/>
        <color theme="1"/>
        <rFont val="Calibri"/>
        <family val="2"/>
        <charset val="204"/>
      </rPr>
      <t>¹²</t>
    </r>
  </si>
  <si>
    <t>1.</t>
  </si>
  <si>
    <t>1.1.</t>
  </si>
  <si>
    <t>Всего:</t>
  </si>
  <si>
    <t>в т.ч.:</t>
  </si>
  <si>
    <t>МБ</t>
  </si>
  <si>
    <t>ОБ</t>
  </si>
  <si>
    <t>ФБ</t>
  </si>
  <si>
    <t>ВБС</t>
  </si>
  <si>
    <t>1.2.</t>
  </si>
  <si>
    <t>Итого по задаче 1</t>
  </si>
  <si>
    <t>________________</t>
  </si>
  <si>
    <t>¹¹ При указании источников финансирования необходимо использовать следующие сокращения: МБ - бюджет муниципального образования Ловозерский район; ОБ - областной бюджет; ФБ - федеральный бюджет; ВБС - внебюджетные средства.</t>
  </si>
  <si>
    <t>¹² В случае, если организация определяется на основании конкурсных процедур, в графе указывается конкурсный отбор.</t>
  </si>
  <si>
    <t>2.</t>
  </si>
  <si>
    <t>Задача 2:</t>
  </si>
  <si>
    <t>2.2.</t>
  </si>
  <si>
    <t>Итого по задаче 2</t>
  </si>
  <si>
    <t>__________</t>
  </si>
  <si>
    <t>2.1.</t>
  </si>
  <si>
    <t>тыс. руб.</t>
  </si>
  <si>
    <t>№ п/п</t>
  </si>
  <si>
    <t xml:space="preserve">Цель,  </t>
  </si>
  <si>
    <t xml:space="preserve"> мероприятия</t>
  </si>
  <si>
    <t xml:space="preserve">Срок   </t>
  </si>
  <si>
    <t>выполнения</t>
  </si>
  <si>
    <t>(квартал,</t>
  </si>
  <si>
    <t xml:space="preserve">   год)</t>
  </si>
  <si>
    <t xml:space="preserve">Источники   </t>
  </si>
  <si>
    <t>финанси-рования[1]</t>
  </si>
  <si>
    <t xml:space="preserve">Объемы        </t>
  </si>
  <si>
    <t xml:space="preserve">Показатели (индикаторы)   </t>
  </si>
  <si>
    <t xml:space="preserve"> результативности выполнения</t>
  </si>
  <si>
    <t xml:space="preserve"> основных мероприятий</t>
  </si>
  <si>
    <t>Исполнители,</t>
  </si>
  <si>
    <t>организаций,</t>
  </si>
  <si>
    <t>участвующих</t>
  </si>
  <si>
    <t>в реализации</t>
  </si>
  <si>
    <t>основных</t>
  </si>
  <si>
    <t>мероприятий[2]</t>
  </si>
  <si>
    <t>всего</t>
  </si>
  <si>
    <t xml:space="preserve"> год</t>
  </si>
  <si>
    <t>Наименование,</t>
  </si>
  <si>
    <t>ед. измерения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</si>
  <si>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</si>
  <si>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</si>
  <si>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</si>
  <si>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</si>
  <si>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 xml:space="preserve">ФБ            </t>
  </si>
  <si>
    <t xml:space="preserve">ВБС            </t>
  </si>
  <si>
    <t>Всего по АВЦП</t>
  </si>
  <si>
    <t>[1] При указании источников финансирования необходимо использовать следующие сокращения: МБ - бюджет муниципального образования Ловозерский район; ОБ - областной бюджет; ФБ - федеральный бюджет; ВБ - внебюджетные средства.</t>
  </si>
  <si>
    <t>[2] В случае, если организация определяется на основании конкурсных процедур, в графе указывается «конкурсный отбор».</t>
  </si>
  <si>
    <t>Основные мероприятия 1.1 Предоставление общедоступного и бесплатного дошкольного образования</t>
  </si>
  <si>
    <t>Предоставление общедоступного и бесплатного дошкольного образования</t>
  </si>
  <si>
    <t>МБДОУ «Детский сад №1», МБДОУ «Детский сад №2», МБДОУ «Детский сад №3», МБДОУ «Детский сад №4», МБДОУ «Детский сад №7», МБДОУ «Детский сад №8», МБДОУ «Детский сад №11»</t>
  </si>
  <si>
    <t>1.1.1.</t>
  </si>
  <si>
    <t>Основные мероприятия 1.2 Предоставление общедоступного и бесплатного общего образования</t>
  </si>
  <si>
    <t>Предоставление общедоступного и бесплатного общего образования</t>
  </si>
  <si>
    <t>1.3.</t>
  </si>
  <si>
    <t>Государственная финансовая поддержка закупки и доставки нефтепродуктов и топлива в районы Мурманской области с ограниченными сроками завоза грузов</t>
  </si>
  <si>
    <t>Основные мероприятия 1.3 Предоставление общедоступного и бесплатного дополнительного образования</t>
  </si>
  <si>
    <t>Предоставление общедоступного и бесплатного дополнительного образования</t>
  </si>
  <si>
    <t>МБОУ «Краснощельская средняя общеобразовательная школа».</t>
  </si>
  <si>
    <t>МБОУ «Ловозерская средняя общеобразовательная школа», МБОУ «Ревдская средняя общеобразовательная школа им. В.С.Воронина», МБОУ «Краснощельская средняя общеобразовательная школа».</t>
  </si>
  <si>
    <t>МБОУ дополнительного образования детей «Центр детского творчества», МБОУ дополнительного образования детей «Детско-юношеская спортивная школа»</t>
  </si>
  <si>
    <t>Основные мероприятия 1.4 Выплата компенсации родительской платы</t>
  </si>
  <si>
    <t>Выплата компенсации родительской платы</t>
  </si>
  <si>
    <t>Основные мероприятия 1.1 Приобретение нового оборудования, спортинвентаря, обновление морально устаревших основных средств, библиотечных фондов</t>
  </si>
  <si>
    <t>Основные мероприятия 1.2 Оснащение материально-технической базы школьных столовых в соответствии с  требованиями СанПиН 2.4.5.2409-08, в том числе:</t>
  </si>
  <si>
    <t>Основные мероприятия 2.1 Обеспечение соответствия учреждений образования требованиям безопасности</t>
  </si>
  <si>
    <t>Основные мероприятия 2.2 Обеспечение соответствия учреждений образования противопожарным нормам и требованиям</t>
  </si>
  <si>
    <t>2.3.</t>
  </si>
  <si>
    <t>Основные мероприятия 2.3 Обеспечение соответствия учреждений образования  санитарно-гигиеническим нормам и требованиям</t>
  </si>
  <si>
    <t>Задача 1: Вовлечение детей и подростков Ловозерского района в творческую деятельность.</t>
  </si>
  <si>
    <t>Основные мероприятия 1.1 Вовлечение детей и подростков Ловозерского района в творческую деятельность.</t>
  </si>
  <si>
    <t>Основные мероприятия 1.2 Содействие развитию потенциала талантливых детей.</t>
  </si>
  <si>
    <t>Задача 2: Обеспечение проведения государственной итоговой аттестации обучающихся, освоивших образовательные программы основного общего или среднего общего образования, в том числе в форме единого государственного экзамена.</t>
  </si>
  <si>
    <t>Основные мероприятия 2.1 Обеспечение проведения государственной итоговой аттестации обучающихся, освоивших образовательные программы основного общего или среднего общего образования, в том числе в форме единого государственного экзамена.</t>
  </si>
  <si>
    <t>3.</t>
  </si>
  <si>
    <t>Итого по задаче 3</t>
  </si>
  <si>
    <t>3.1.</t>
  </si>
  <si>
    <t>МБДОУ "Детский сад № 1"</t>
  </si>
  <si>
    <t>МБДОУ "Детский сад № 8"</t>
  </si>
  <si>
    <t>МБОУ «Ловозерская средняя общеобразовательная школа»</t>
  </si>
  <si>
    <t>МБОУ «Ревдская средняя общеобразовательная школа им. В.С.Воронина»</t>
  </si>
  <si>
    <t>2.1.1.</t>
  </si>
  <si>
    <t>Приобретение и установка системы наружнего видеонаблюдения, в том числе:</t>
  </si>
  <si>
    <t>Приобретение медицинского оборудования, в том числе:</t>
  </si>
  <si>
    <t>МБДОУ "Детский сад № 2"</t>
  </si>
  <si>
    <t>МБДОУ "Детский сад № 3"</t>
  </si>
  <si>
    <t>МБДОУ "Детский сад № 7"</t>
  </si>
  <si>
    <t>МБДОУ "Детский сад № 11"</t>
  </si>
  <si>
    <t>2.1.2.</t>
  </si>
  <si>
    <t>Замена входных дверей, в том числе:</t>
  </si>
  <si>
    <t>МБДОУ «Детский сад №1», МБДОУ «Детский сад №2», МБДОУ «Детский сад №3», МБДОУ «Детский сад №4», МБДОУ «Детский сад №7», МБДОУ «Детский сад №8», МБДОУ «Детский сад №11», МБОУ дополнительного образования детей «Центр детского творчества», МБОУ дополнительного образования детей «Детско-юношеская спортивная школа»</t>
  </si>
  <si>
    <t>МБОУ дополнительного образования детей "Центр детского творчества"</t>
  </si>
  <si>
    <t>МБОУ дополнительного образования детей "Детско-юношеская спортивная школа"</t>
  </si>
  <si>
    <t xml:space="preserve">Основные мероприятия 2.1 Обеспечение бесплатным цельным молоком либо питьевым молоком обучающихся начальных классов </t>
  </si>
  <si>
    <t>2017 год</t>
  </si>
  <si>
    <t>2018 год</t>
  </si>
  <si>
    <t>2019 год</t>
  </si>
  <si>
    <t>Проведение мероприятий для детей и молодежи.</t>
  </si>
  <si>
    <t>Приобретение мебели, компьютерного оборудования, костюмов и спортивное оборудование для учреждений дополнительного образования, в том числе:</t>
  </si>
  <si>
    <t>МБОУ дополнительного образования детей «Центр детского творчества»</t>
  </si>
  <si>
    <t>МБОУ дополнительного образования детей «Детско-юношеская спортивная школа»</t>
  </si>
  <si>
    <t>Реконструкция теневых навесов, в том числе:</t>
  </si>
  <si>
    <t>2.1.3.</t>
  </si>
  <si>
    <t>Оборудование (реконструкция) вытяжной вентиляции пищеблока, втом числе:</t>
  </si>
  <si>
    <t>Замена участка холодного водоснабжения в МБДОУ № 2</t>
  </si>
  <si>
    <t>Ремонт системы отопления, в том числе:</t>
  </si>
  <si>
    <t>Установка электропривода на задвижку обводной сети водомерного узла для противопожарного пропуска воды в МБОУ "ЛСОШ"</t>
  </si>
  <si>
    <t>Восстановление металлического ограждения на кровле зданич МБОУ "ЛСОШ"</t>
  </si>
  <si>
    <t>Реконструкция внутренних электрическох сетей и электрооборудования, в том числе:</t>
  </si>
  <si>
    <t>Ремонт прачечной и пищеблока, ДОУ № 1</t>
  </si>
  <si>
    <t>Ремонт фасада здания (включая ПСД), в том числе:</t>
  </si>
  <si>
    <t>Замена ограждения, ДОУ № 1</t>
  </si>
  <si>
    <t>Ремонт цоколя здания восстановление отмостков по периметру зданий, в том числе:</t>
  </si>
  <si>
    <t>Ремонт асфальтного покрытия, в том числе:</t>
  </si>
  <si>
    <t>Замена оконных блоков, в том числе:</t>
  </si>
  <si>
    <t>МБОУ «Ревдская средняя общеобразовательная школа им. В.С. Воронина»</t>
  </si>
  <si>
    <t>Ремонт туалетных помещений и вестибюля, в том числе:</t>
  </si>
  <si>
    <t>Оборудование пандуса с перилами в МБОУ "РСОШ им. В.С. Воронина"</t>
  </si>
  <si>
    <t>Замена стояков холодного и горячего водоснабжения в МБОУ "РСОШ им. В.С. Воронина"</t>
  </si>
  <si>
    <t>Ремонт кровли, в том числе:</t>
  </si>
  <si>
    <t>Реконструкция (ремонт) пищеблока, в том числе:</t>
  </si>
  <si>
    <t>2.1.4.</t>
  </si>
  <si>
    <t>2.1.5.</t>
  </si>
  <si>
    <t>2.1.6.</t>
  </si>
  <si>
    <t>2.1.7.</t>
  </si>
  <si>
    <t>2.1.8.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</si>
  <si>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</si>
  <si>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</si>
  <si>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</si>
  <si>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</si>
  <si>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</si>
  <si>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</si>
  <si>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</si>
  <si>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</si>
  <si>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</si>
  <si>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2.3.5.</t>
  </si>
  <si>
    <t>2.3.6.</t>
  </si>
  <si>
    <t>2.3.7.</t>
  </si>
  <si>
    <t>1.1.2.</t>
  </si>
  <si>
    <t>МБДОУ "Детский сад № 1", МБДОУ "Детский сад № 11"</t>
  </si>
  <si>
    <t>МБДОУ "Детский сад № 8", МБДОУ "Детский сад № 11"</t>
  </si>
  <si>
    <t>МБДОУ "Детский сад № 2", МБОУ «Ловозерская средняя общеобразовательная школа»</t>
  </si>
  <si>
    <t>МБДОУ "Детский сад № 2", МБДОУ "Детский сад № 11", МБОУ «Ревдская средняя общеобразовательная школа им. В.С. Воронина»</t>
  </si>
  <si>
    <t>МБДОУ "Детский сад № 2", МБДОУ "Детский сад № 8"</t>
  </si>
  <si>
    <t>МБОУ «Ловозерская средняя общеобразовательная школа», МБОУ «Ревдская средняя общеобразовательная школа им. В.С. Воронина»</t>
  </si>
  <si>
    <t>МБДОУ "Детский сад № 11", МБОУ «Ловозерская средняя общеобразовательная школа», МБОУ «Ревдская средняя общеобразовательная школа им. В.С. Воронина»</t>
  </si>
  <si>
    <t>МБДОУ "Детский сад № 11", МБОУ «Ловозерская средняя общеобразовательная школа»</t>
  </si>
  <si>
    <t>2.3.8.</t>
  </si>
  <si>
    <t>Ремонт канализации в ДОУ № 8</t>
  </si>
  <si>
    <t>2017 - 2019 годы</t>
  </si>
  <si>
    <t>Отдел по образованию администрации Ловозерского района</t>
  </si>
  <si>
    <t>1.2.1.</t>
  </si>
  <si>
    <t>МБОУ дополнительного образования «Центр детского творчества», МБОУ дополнительного образования «Детско-юношеская спортивная школа», МБОУ «Ловозерская средняя общеобразовательная школа», МБОУ «Ревдская средняя общеобразовательная школа им. В.С.Воронина», МБОУ «Краснощельская средняя общеобразовательная школа».</t>
  </si>
  <si>
    <t>Отдел по образованию администрации Ловозерского района, МБОУ «Ловозерская средняя общеобразовательная школа», МБОУ «Ревдская средняя общеобразовательная школа им. В.С.Воронина», МБОУ «Краснощельская средняя общеобразовательная школа».</t>
  </si>
  <si>
    <t>МБОУ дополнительного образования «Центр детского творчества», МБОУ «Ловозерская средняя общеобразовательная школа», МБОУ «Ревдская средняя общеобразовательная школа им. В.С.Воронина», МБОУ «Краснощельская средняя общеобразовательная школа».</t>
  </si>
  <si>
    <t xml:space="preserve">основные   </t>
  </si>
  <si>
    <t xml:space="preserve">финансирования,   </t>
  </si>
  <si>
    <t xml:space="preserve">перечень  </t>
  </si>
  <si>
    <t>2017  год</t>
  </si>
  <si>
    <t>2017 - 2018 годы</t>
  </si>
  <si>
    <t>2018 - 2019 годы</t>
  </si>
  <si>
    <t>Основные мероприятия 1.3 Приобретение игровых уличных площадок, в том числе:</t>
  </si>
  <si>
    <t>МБДОУ «Детский сад №1»</t>
  </si>
  <si>
    <t>МБДОУ «Детский сад №2»</t>
  </si>
  <si>
    <t>МБДОУ «Детский сад №3»</t>
  </si>
  <si>
    <t>МБДОУ «Детский сад №7»</t>
  </si>
  <si>
    <t>МБДОУ «Детский сад №8»</t>
  </si>
  <si>
    <t>МБДОУ «Детский сад №11»</t>
  </si>
  <si>
    <t>МБДОУ «Детский сад №1», МБДОУ «Детский сад №2», МБДОУ «Детский сад №3», МБДОУ «Детский сад №8», МБДОУ «Детский сад №11», МБОУ дополнительного образования детей "Детско-юношеская спортивная школа"</t>
  </si>
  <si>
    <t>МБДОУ "Детский сад № 8", МБОУ «Ревдская средняя общеобразовательная школа им. В.С. Воронина»</t>
  </si>
  <si>
    <t>МБДОУ "Детский сад № 1", МБДОУ "Детский сад № 11", МБОУ дополнительного образования детей "Детско-юношеская спортивная школа"</t>
  </si>
  <si>
    <t>4.</t>
  </si>
  <si>
    <t>МБДОУ "Детский сад № 4"</t>
  </si>
  <si>
    <t>Цель: Создание в образовательных учреждениях Ловозерского района условий для полноценного качественного питания обучающихся с целью сохранения и укрепления их здоровья</t>
  </si>
  <si>
    <t xml:space="preserve">Обеспечение бесплатным цельным молоком либо питьевым молоком обучающихся начальных классов </t>
  </si>
  <si>
    <t xml:space="preserve">Обеспечение обучающихся бесплатным питанием в общеобразовательных учреждениях
</t>
  </si>
  <si>
    <t>Всего по ВЦП</t>
  </si>
  <si>
    <t>Перечень основных мероприятий ВЦП "Школьное здоровое питание"</t>
  </si>
  <si>
    <t>год</t>
  </si>
  <si>
    <t>Реализация функций в сфере образования</t>
  </si>
  <si>
    <t xml:space="preserve">Цель: Обеспечение эффективного функционирования и развития системы образования Ловозерского района                                                                                                    </t>
  </si>
  <si>
    <t>Количество выполняемых функций, ед</t>
  </si>
  <si>
    <t>Перечень основных мероприятий АВЦП «Развитие системы образования Ловозерского района через эффективное выполнение муниципальных функций»</t>
  </si>
  <si>
    <t>Количество обучающихся, обеспеченных организованным горячим питанием за счет всех источников финансирования, чел.</t>
  </si>
  <si>
    <t>Общее количество обучающихся, чел.</t>
  </si>
  <si>
    <t>Количество обучающихся, посещающие группы продленного дня, чел.</t>
  </si>
  <si>
    <t>из них, охваченных двухразовым питанием, чел.</t>
  </si>
  <si>
    <t xml:space="preserve">Общее количество обучающихся 1-4 классов, чел. </t>
  </si>
  <si>
    <t xml:space="preserve">Количество обучающихся 1-4 классов, обеспеченных бесплатным цельным молоком либо питьевым молоком, чел. </t>
  </si>
  <si>
    <t>Перечень основных мероприятий подпрограммы 4 "Организация отдыха, оздоровления и занятости детей и молодежи, родителей с детьми в Ловозерском районе"</t>
  </si>
  <si>
    <t>Обеспечение отдыхом детей  в детских оздоровительных лагерях с дневным пребыванием  детей на базе общеобразовательных учреждений Ловозерского района.</t>
  </si>
  <si>
    <t xml:space="preserve">Обеспечение отдыхом обучающихся Ловозерского района,  находящихся в трудной жизненной ситуации. </t>
  </si>
  <si>
    <t>Обеспечение отдыхом обучающихся Ловозерского района в выездных оздоровительных лагерях и санаториях за пределами  района и области.</t>
  </si>
  <si>
    <t>Цель: Организация организованного отдыха и оздоровления детей и молодежи</t>
  </si>
  <si>
    <t>Задача 1:  Обеспечение качественным каникулярным отдыхом детей в детских оздоровительных лагерях с дневным пребыванием  на базе общеобразовательных учреждений Ловозерского района</t>
  </si>
  <si>
    <t>Задача 3:  Обеспечение качественным отдыхом обучающихся Ловозерского района в выездных оздоровительных лагерях и санаториях за пределами Ловозерского района и Мурманской области</t>
  </si>
  <si>
    <t>Задача 2: Обеспечение качественным отдыхом обучающихся Ловозерского района,  находящихся в трудной жизненной ситуации, в выездных оздоровительных лагерях и санаториях за пределами Ловозерского района и Мурманской области</t>
  </si>
  <si>
    <t>Количество обучающихся Ловозерского района, находящихся в трудной жизненной ситуации, отдохнувших и оздоровленных в выездных оздоровительных лагерях и санаториях за пределами Ловозерского района и Мурманской области, чел.</t>
  </si>
  <si>
    <t>Количество обучающихся Ловозерского района,  отдохнувших и оздоровленных в выездных оздоровительных лагерях и санаториях за пределами Ловозерского района и Мурманской области, чел.</t>
  </si>
  <si>
    <t>Приложение № 1</t>
  </si>
  <si>
    <t>Перечень основных мероприятий Подпрограммы 1 "Развитие дошкольного, общего и дополнительного образования детей"</t>
  </si>
  <si>
    <t>Цель: Создание в системе дошкольного, общего и дополнительного образования равных возможностей получения качественного образования и позитивной социализации детей</t>
  </si>
  <si>
    <t>Основные мероприятия 1.5 Обеспечение реализации предоставления гарантий и компенсаций работникам организаций сферы образования, расположенных в районах Крайнего Севера и приравненных к ним местностей</t>
  </si>
  <si>
    <t>Осуществление полномочий, связанных с выплатой компенсации родительской платы</t>
  </si>
  <si>
    <t>Всего по Подпрограмме 1</t>
  </si>
  <si>
    <t>4.1.</t>
  </si>
  <si>
    <t>4.2.</t>
  </si>
  <si>
    <t>5.</t>
  </si>
  <si>
    <t>5.1.</t>
  </si>
  <si>
    <t>Количество муниципальных бюджетных дошкольных образовательных учреждений, ед.</t>
  </si>
  <si>
    <t>Количество муниципальных бюджетных образовательных учреждений, ед.</t>
  </si>
  <si>
    <t>МБОУ «Ловозерская средняя общеобразовательная школа», МБОУ «Ревдская средняя общеобразовательная школа им. В.С.Воронина», МБОУ «Краснощельская средняя общеобразовательная школа»</t>
  </si>
  <si>
    <t>Численность воспитанников, осваивающих образовательные программы дошкольного образования в муниципальных бюджетных образовательных учреждениях, реализующих образовательную программу дошкольного образования, чел.</t>
  </si>
  <si>
    <t>Объем дизельного топлива, планирумый к доставке, тыс. тонн</t>
  </si>
  <si>
    <t>Количество обучающихся в муниципальных бюджетных образовательных учреждениях, чел.</t>
  </si>
  <si>
    <t>Доля граждан, воспользовавшихся правом получения компенсации части родительской платы, от общей численности граждан, имеющих указанное право, %</t>
  </si>
  <si>
    <t>Количество граждан, имеющих право на  получение компенсации части родительской платы, чел.</t>
  </si>
  <si>
    <t>Количество муниципальных бюджетных образовательных учреждений дополнитнльного образования, ед.</t>
  </si>
  <si>
    <t>Доля детей, образовательными программами дополнительного образования в муниципальных бюджетных образовательных учреждениях дополнительного образования, в общей численности детей и молодежи в возрасте 5-18 лет, %</t>
  </si>
  <si>
    <t>МБДОУ «Детский сад № 1», МБДОУ «Детский сад № 2», МБДОУ «Детский сад № 3», МБДОУ «Детский сад № 4», МБДОУ «Детский сад № 7», МБДОУ «Детский сад № 8», МБДОУ «Детский сад № 11», МБОУ "Ловозерская средняя общеобразовательная школа", МБОУ "Ревдская средняя общеобразовательная школа им. В.С.Воронина", МБОУ "Краснощельская средняя общеобразовательная школа", МБОУ дополнительного образования детей "Центр детского творчества", МБОУ дополнительного образования детей "Детско-юношеская спортивная школа"</t>
  </si>
  <si>
    <t>Обеспечение реализации предоставления гарантий и компенсаций работникам организаций сферы образования, расположенных в районах Крайнего Севера и приравненных к ним местностей</t>
  </si>
  <si>
    <t>Количество граждан, имеющих право на  получение гарантий и компенсаций, чел.</t>
  </si>
  <si>
    <t>Доля граждан, воспользовавшихся правом получения гарантий и компенсаций, от общей численности граждан, имеющих указанное право, %</t>
  </si>
  <si>
    <t>Приложение № 5</t>
  </si>
  <si>
    <t>Перечень основных мероприятий подпрограммы 3 "Обеспечение реализации муниципальной программы и прочие мероприятия в области образования"</t>
  </si>
  <si>
    <t>Цель: Обеспечение организационных, организационно-технологических, технических, информационных и методических условий для реализации муниципальной программы</t>
  </si>
  <si>
    <t xml:space="preserve">Всего по Подпрограмме 3 </t>
  </si>
  <si>
    <t>Проведение Единого государственного экзамена</t>
  </si>
  <si>
    <t>Приложение № 3</t>
  </si>
  <si>
    <t>Перечень основных мероприятий Подпрограммы 2 "Развитие современной инфраструктуры системы образования в Ловозерском районе"</t>
  </si>
  <si>
    <t>Цель: Формирование условий, обеспечивающих соответствие учреждений образования современным требованиям</t>
  </si>
  <si>
    <t>Всего по Подпрограмме 2 "</t>
  </si>
  <si>
    <t>Приложение № 7</t>
  </si>
  <si>
    <t>Приложение № 9</t>
  </si>
  <si>
    <t xml:space="preserve">Приложение № 11 </t>
  </si>
  <si>
    <t>4. Обоснование ресурсного обеспечения подпрограммы 1 "Развитие дошкольного, общего и дополнительного образования детей"</t>
  </si>
  <si>
    <t>Таблица № 2[1]</t>
  </si>
  <si>
    <t>Источник финансирования</t>
  </si>
  <si>
    <t xml:space="preserve">Всего,  </t>
  </si>
  <si>
    <t xml:space="preserve">В том числе по годам  </t>
  </si>
  <si>
    <t xml:space="preserve"> реализации, тыс. руб.</t>
  </si>
  <si>
    <t>Всего по подпрограмме 1 "Развитие дошкольного, общего и дополнительного образования детей"</t>
  </si>
  <si>
    <t xml:space="preserve">в том числе за счет:              </t>
  </si>
  <si>
    <t>средств бюджета муниципального образования Ловозерский район</t>
  </si>
  <si>
    <t xml:space="preserve">средств областного бюджета       </t>
  </si>
  <si>
    <t>средств федерального бюджета</t>
  </si>
  <si>
    <t>внебюджетных средств</t>
  </si>
  <si>
    <t>В том числе по Заказчикам[2]</t>
  </si>
  <si>
    <t>Заказчик 1 МБДОУ "Детский сад № 1"</t>
  </si>
  <si>
    <t xml:space="preserve">в т.ч. средств бюджета муниципального образования Ловозерский район         </t>
  </si>
  <si>
    <t xml:space="preserve">средств федерального бюджета     </t>
  </si>
  <si>
    <t xml:space="preserve">внебюджетных средств             </t>
  </si>
  <si>
    <t>в т.ч. инвестиции в основной капитал[3]</t>
  </si>
  <si>
    <t>Заказчик 2 МБДОУ "Детский сад № 2"</t>
  </si>
  <si>
    <t xml:space="preserve">в т.ч. инвестиции в основной капитал    </t>
  </si>
  <si>
    <t>Заказчик 3 МБДОУ "Детский сад № 3"</t>
  </si>
  <si>
    <t>Заказчик 4 МБДОУ "Детский сад № 4"</t>
  </si>
  <si>
    <t>Заказчик 5 МБДОУ "Детский сад № 7"</t>
  </si>
  <si>
    <t>Заказчик 6 МБДОУ "Детский сад № 8"</t>
  </si>
  <si>
    <t>Заказчик 7 МБДОУ "Детский сад № 11"</t>
  </si>
  <si>
    <t>Заказчик 8 МБОУ ДО "Центр детского творчества"</t>
  </si>
  <si>
    <t>Заказчик 9 МБОУ ДО "Детско-юношеская спортивная школа"</t>
  </si>
  <si>
    <t>Заказчик 10 МБОУ "Ловозерская средняя общеобразовательная школа"</t>
  </si>
  <si>
    <t>Заказчик 11 МБОУ "Ревдская средняя общеобразовательная школа им. В.С. Воронина"</t>
  </si>
  <si>
    <t>Заказчик 12 МБОУ "Краснощельская средняя общеобразовательная школа"</t>
  </si>
  <si>
    <t>[1] Если таблицу № 2 печатают более чем на одной странице, то на каждой последующей странице дублируются заголовки и названия ее граф.</t>
  </si>
  <si>
    <t>[2] Для ВЦП не указывается.</t>
  </si>
  <si>
    <t>[3] Инвестиции в основной капитал - совокупность затрат, направленных на создание и воспроизводство основных средств (новое строительство, расширение, а также реконструкция и модернизация объектов, которые приводят к увеличению их первоначальной стоимости, приобретение машин, оборудования, транспортных средств).</t>
  </si>
  <si>
    <t>4. Обоснование ресурсного обеспечения подпрограммы 2 "Развитие современной инфраструктуры системы образования в Ловозерском районе"</t>
  </si>
  <si>
    <t xml:space="preserve">Всего по подпрограмме 2 "Развитие современной инфраструктуры системы образования в Ловозерском районе"   </t>
  </si>
  <si>
    <r>
      <t>Источники финансирования</t>
    </r>
    <r>
      <rPr>
        <sz val="10"/>
        <rFont val="Calibri"/>
        <family val="2"/>
        <charset val="204"/>
      </rPr>
      <t>¹¹</t>
    </r>
  </si>
  <si>
    <r>
      <t>Исполнители, перечень организаций, участвующих в реализации основных мероприятий</t>
    </r>
    <r>
      <rPr>
        <sz val="10"/>
        <rFont val="Calibri"/>
        <family val="2"/>
        <charset val="204"/>
      </rPr>
      <t>¹²</t>
    </r>
  </si>
  <si>
    <t>Приложение № 2</t>
  </si>
  <si>
    <t>Приложение № 4</t>
  </si>
  <si>
    <t>4. Обоснование ресурсного обеспечения подпрограммы 3 "Обеспечение реализации муниципальной программы  и прочие мероприятия в области образования"</t>
  </si>
  <si>
    <t xml:space="preserve">Всего по подпрограмме 3 "Обеспечение реализации муниципальной программы  и прочие мероприятия в области образования":        </t>
  </si>
  <si>
    <t>Заказчик 1 МБОУ дополнительного образования «Центр детского творчества»</t>
  </si>
  <si>
    <t>Заказчик 2   МБОУ дополнительного образования «Детско-юношеская спортивная школа»</t>
  </si>
  <si>
    <t>Заказчик 3  МБОУ «Ловозерская средняя общеобразовательная школа»</t>
  </si>
  <si>
    <t>Заказчик 4 МБОУ «Ревдская средняя общеобразовательная школа им. В.С.Воронина»</t>
  </si>
  <si>
    <t>Заказчик 5   МБОУ «Краснощельская средняя общеобразовательная школа»</t>
  </si>
  <si>
    <t>Приложение № 6</t>
  </si>
  <si>
    <t>Доля проведенных мероприятий для  обучающихся и воспитанников муниципальных бюджетных образовательных учреждениях Ловозерского района, в общем количестве запланированных</t>
  </si>
  <si>
    <t>Доля выпускников муниципальных школ, не сдавших единый государственный экзамен, в общей численности выпускников муниципальных школ.</t>
  </si>
  <si>
    <t>Количество детей , отдохнувших в детских оздоровительных лагерях с дневным пребыванием на базе образовательных учреждений Ловозерского района, чел.</t>
  </si>
  <si>
    <t>4. Обоснование ресурсного обеспечения подпрограммы 4 "Организация отдыха, оздоровления и занятости детей и молодежи, родителей с детьми в Ловозерском районе"</t>
  </si>
  <si>
    <t xml:space="preserve">Всего по подпрограмме 4 "Организация отдыха, оздоровления и занятости детей и молодежи, родителей с детьми в Ловозерском районе":        </t>
  </si>
  <si>
    <t>Заказчик 1 МБОУ дополнительного образования детей «Центр детского творчества»</t>
  </si>
  <si>
    <t>Заказчик 2 МБОУ «Ловозерская средняя общеобразовательная школа»</t>
  </si>
  <si>
    <t>Заказчик 3 МБОУ «Ревдская средняя общеобразовательная школа им. В.С.Воронина»</t>
  </si>
  <si>
    <t>Заказчик 4  МБОУ «Краснощельская средняя общеобразовательная школа».</t>
  </si>
  <si>
    <t>4. Обоснование ресурсного обеспечения ВЦП "Школьное здоровое питание"</t>
  </si>
  <si>
    <t>Всего по ВЦП "Школьное здоровое питание"</t>
  </si>
  <si>
    <t>Заказчик 1  МБОУ «Ловозерская средняя общеобразовательная школа»</t>
  </si>
  <si>
    <t>в т.ч. средств бюджета муниципального образования Ловозерский район</t>
  </si>
  <si>
    <t>Заказчик 2  МБОУ «Ревдская средняя общеобразовательная школа им. В.С.Воронина»</t>
  </si>
  <si>
    <t>Заказчик 3  МБОУ «Краснощельская средняя общеобразовательная школа».</t>
  </si>
  <si>
    <t>Приложение № 8</t>
  </si>
  <si>
    <t>Приложение № 10</t>
  </si>
  <si>
    <t>Приложение № 12</t>
  </si>
  <si>
    <t xml:space="preserve">Всего по подпрограмме 3 "Обеспечение реализации муниципальной программы  и прочие мероприятия в области образования":   </t>
  </si>
  <si>
    <t>Всего по АВЦП «Развитие системы образования Ловозерского района через эффективное выполнение муниципальных функций»</t>
  </si>
  <si>
    <t>Всего по Программе</t>
  </si>
  <si>
    <t>Сведения об объемах финансирования муниципальной программы "Развитие образования Ловозерского района" на 2017 - 2019 годы</t>
  </si>
  <si>
    <t>Всего по подпрограмме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</si>
</sst>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0.00000"/>
    <numFmt numFmtId="166" formatCode="0.0"/>
    <numFmt numFmtId="167" formatCode="#,##0.0"/>
    <numFmt numFmtId="168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5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/>
    <xf numFmtId="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167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3" xfId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67" fontId="1" fillId="0" borderId="1" xfId="0" applyNumberFormat="1" applyFont="1" applyBorder="1" applyAlignment="1">
      <alignment vertical="top"/>
    </xf>
    <xf numFmtId="167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4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7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/>
    <xf numFmtId="0" fontId="3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168" fontId="14" fillId="0" borderId="23" xfId="0" applyNumberFormat="1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68" fontId="4" fillId="0" borderId="23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8" fontId="4" fillId="0" borderId="27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68" fontId="4" fillId="0" borderId="28" xfId="0" applyNumberFormat="1" applyFont="1" applyBorder="1" applyAlignment="1">
      <alignment vertical="center" wrapText="1"/>
    </xf>
    <xf numFmtId="0" fontId="15" fillId="0" borderId="23" xfId="1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168" fontId="0" fillId="0" borderId="0" xfId="0" applyNumberFormat="1"/>
    <xf numFmtId="0" fontId="3" fillId="0" borderId="0" xfId="0" applyFont="1" applyAlignment="1">
      <alignment horizontal="justify" vertical="center"/>
    </xf>
    <xf numFmtId="168" fontId="4" fillId="0" borderId="24" xfId="0" applyNumberFormat="1" applyFont="1" applyBorder="1" applyAlignment="1">
      <alignment vertical="center" wrapText="1"/>
    </xf>
    <xf numFmtId="168" fontId="4" fillId="0" borderId="22" xfId="0" applyNumberFormat="1" applyFont="1" applyBorder="1" applyAlignment="1">
      <alignment vertical="center" wrapText="1"/>
    </xf>
    <xf numFmtId="168" fontId="16" fillId="0" borderId="28" xfId="0" applyNumberFormat="1" applyFont="1" applyBorder="1" applyAlignment="1">
      <alignment vertical="center" wrapText="1"/>
    </xf>
    <xf numFmtId="168" fontId="16" fillId="0" borderId="27" xfId="0" applyNumberFormat="1" applyFont="1" applyBorder="1" applyAlignment="1">
      <alignment vertical="center" wrapText="1"/>
    </xf>
    <xf numFmtId="168" fontId="4" fillId="0" borderId="25" xfId="0" applyNumberFormat="1" applyFont="1" applyBorder="1" applyAlignment="1">
      <alignment vertical="center" wrapText="1"/>
    </xf>
    <xf numFmtId="168" fontId="16" fillId="0" borderId="29" xfId="0" applyNumberFormat="1" applyFont="1" applyBorder="1" applyAlignment="1">
      <alignment vertical="center" wrapText="1"/>
    </xf>
    <xf numFmtId="168" fontId="16" fillId="0" borderId="23" xfId="0" applyNumberFormat="1" applyFont="1" applyBorder="1" applyAlignment="1">
      <alignment vertical="center" wrapText="1"/>
    </xf>
    <xf numFmtId="0" fontId="9" fillId="0" borderId="0" xfId="0" applyFont="1"/>
    <xf numFmtId="0" fontId="1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20" fillId="0" borderId="1" xfId="0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wrapText="1"/>
    </xf>
    <xf numFmtId="4" fontId="4" fillId="0" borderId="23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4" fontId="4" fillId="0" borderId="28" xfId="0" applyNumberFormat="1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2" fillId="0" borderId="23" xfId="1" applyFont="1" applyBorder="1" applyAlignment="1">
      <alignment vertical="center" wrapText="1"/>
    </xf>
    <xf numFmtId="4" fontId="16" fillId="0" borderId="23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4" fontId="16" fillId="0" borderId="28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vertical="top" wrapText="1"/>
    </xf>
    <xf numFmtId="4" fontId="4" fillId="0" borderId="23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vertical="center" wrapText="1"/>
    </xf>
    <xf numFmtId="4" fontId="14" fillId="0" borderId="27" xfId="0" applyNumberFormat="1" applyFont="1" applyBorder="1" applyAlignment="1">
      <alignment vertical="center" wrapText="1"/>
    </xf>
    <xf numFmtId="4" fontId="14" fillId="0" borderId="28" xfId="0" applyNumberFormat="1" applyFont="1" applyBorder="1" applyAlignment="1">
      <alignment vertical="center" wrapText="1"/>
    </xf>
    <xf numFmtId="4" fontId="14" fillId="0" borderId="25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" fontId="16" fillId="0" borderId="25" xfId="0" applyNumberFormat="1" applyFont="1" applyBorder="1" applyAlignment="1">
      <alignment vertical="center" wrapText="1"/>
    </xf>
    <xf numFmtId="0" fontId="5" fillId="0" borderId="23" xfId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0" xfId="0" applyFont="1"/>
    <xf numFmtId="0" fontId="4" fillId="0" borderId="28" xfId="0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5" fillId="0" borderId="0" xfId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14" fontId="9" fillId="0" borderId="2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7" fontId="1" fillId="0" borderId="5" xfId="0" applyNumberFormat="1" applyFont="1" applyBorder="1" applyAlignment="1">
      <alignment horizontal="left"/>
    </xf>
    <xf numFmtId="167" fontId="1" fillId="0" borderId="6" xfId="0" applyNumberFormat="1" applyFon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view="pageLayout" zoomScale="142" zoomScaleNormal="100" zoomScalePageLayoutView="142" workbookViewId="0">
      <selection activeCell="E15" sqref="E15"/>
    </sheetView>
  </sheetViews>
  <sheetFormatPr defaultRowHeight="15" x14ac:dyDescent="0.25"/>
  <cols>
    <col min="1" max="1" width="4.140625" customWidth="1"/>
    <col min="2" max="2" width="23.42578125" customWidth="1"/>
    <col min="3" max="3" width="10.5703125" customWidth="1"/>
    <col min="4" max="4" width="10.140625" customWidth="1"/>
    <col min="5" max="5" width="10.42578125" bestFit="1" customWidth="1"/>
    <col min="6" max="6" width="10" bestFit="1" customWidth="1"/>
    <col min="7" max="8" width="10.42578125" bestFit="1" customWidth="1"/>
    <col min="9" max="9" width="16.7109375" customWidth="1"/>
    <col min="10" max="12" width="8.85546875" customWidth="1"/>
    <col min="13" max="13" width="25" customWidth="1"/>
    <col min="15" max="15" width="11.5703125" style="28" bestFit="1" customWidth="1"/>
    <col min="16" max="17" width="11.85546875" style="28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01" t="s">
        <v>212</v>
      </c>
      <c r="L1" s="201"/>
      <c r="M1" s="20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10"/>
      <c r="N2" s="1"/>
    </row>
    <row r="3" spans="1:15" x14ac:dyDescent="0.25">
      <c r="A3" s="202" t="s">
        <v>213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7.75" customHeight="1" x14ac:dyDescent="0.25">
      <c r="A5" s="203" t="s">
        <v>0</v>
      </c>
      <c r="B5" s="203" t="s">
        <v>1</v>
      </c>
      <c r="C5" s="203" t="s">
        <v>2</v>
      </c>
      <c r="D5" s="203" t="s">
        <v>7</v>
      </c>
      <c r="E5" s="204" t="s">
        <v>3</v>
      </c>
      <c r="F5" s="204"/>
      <c r="G5" s="204"/>
      <c r="H5" s="204"/>
      <c r="I5" s="203" t="s">
        <v>5</v>
      </c>
      <c r="J5" s="203"/>
      <c r="K5" s="203"/>
      <c r="L5" s="203"/>
      <c r="M5" s="203" t="s">
        <v>8</v>
      </c>
      <c r="N5" s="1"/>
    </row>
    <row r="6" spans="1:15" ht="51" customHeight="1" x14ac:dyDescent="0.25">
      <c r="A6" s="203"/>
      <c r="B6" s="203"/>
      <c r="C6" s="203"/>
      <c r="D6" s="203"/>
      <c r="E6" s="12" t="s">
        <v>4</v>
      </c>
      <c r="F6" s="12" t="s">
        <v>107</v>
      </c>
      <c r="G6" s="12" t="s">
        <v>108</v>
      </c>
      <c r="H6" s="12" t="s">
        <v>109</v>
      </c>
      <c r="I6" s="9" t="s">
        <v>6</v>
      </c>
      <c r="J6" s="16" t="s">
        <v>107</v>
      </c>
      <c r="K6" s="66" t="s">
        <v>108</v>
      </c>
      <c r="L6" s="16" t="s">
        <v>109</v>
      </c>
      <c r="M6" s="203"/>
      <c r="N6" s="2"/>
      <c r="O6" s="29"/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"/>
    </row>
    <row r="8" spans="1:15" x14ac:dyDescent="0.25">
      <c r="A8" s="13"/>
      <c r="B8" s="205" t="s">
        <v>214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"/>
    </row>
    <row r="9" spans="1:15" x14ac:dyDescent="0.25">
      <c r="A9" s="191" t="s">
        <v>9</v>
      </c>
      <c r="B9" s="194" t="s">
        <v>61</v>
      </c>
      <c r="C9" s="194" t="s">
        <v>162</v>
      </c>
      <c r="D9" s="19" t="s">
        <v>11</v>
      </c>
      <c r="E9" s="34">
        <f>SUM(E10:E14)</f>
        <v>408913.3</v>
      </c>
      <c r="F9" s="34">
        <f t="shared" ref="F9:H9" si="0">SUM(F10:F14)</f>
        <v>133263.79999999999</v>
      </c>
      <c r="G9" s="34">
        <f t="shared" si="0"/>
        <v>137102.39999999999</v>
      </c>
      <c r="H9" s="34">
        <f t="shared" si="0"/>
        <v>138547.1</v>
      </c>
      <c r="I9" s="183" t="s">
        <v>222</v>
      </c>
      <c r="J9" s="175">
        <v>7</v>
      </c>
      <c r="K9" s="175">
        <v>7</v>
      </c>
      <c r="L9" s="175">
        <v>7</v>
      </c>
      <c r="M9" s="166" t="s">
        <v>63</v>
      </c>
      <c r="N9" s="1"/>
    </row>
    <row r="10" spans="1:15" x14ac:dyDescent="0.25">
      <c r="A10" s="192"/>
      <c r="B10" s="195"/>
      <c r="C10" s="195"/>
      <c r="D10" s="197" t="s">
        <v>12</v>
      </c>
      <c r="E10" s="181"/>
      <c r="F10" s="181"/>
      <c r="G10" s="181"/>
      <c r="H10" s="182"/>
      <c r="I10" s="184"/>
      <c r="J10" s="176"/>
      <c r="K10" s="176"/>
      <c r="L10" s="176"/>
      <c r="M10" s="167"/>
      <c r="N10" s="1"/>
    </row>
    <row r="11" spans="1:15" x14ac:dyDescent="0.25">
      <c r="A11" s="192"/>
      <c r="B11" s="195"/>
      <c r="C11" s="195"/>
      <c r="D11" s="19" t="s">
        <v>13</v>
      </c>
      <c r="E11" s="34">
        <f>F11+G11+H11</f>
        <v>196082.8</v>
      </c>
      <c r="F11" s="34">
        <f>F17</f>
        <v>64488</v>
      </c>
      <c r="G11" s="34">
        <f t="shared" ref="G11:H11" si="1">G17</f>
        <v>65374.2</v>
      </c>
      <c r="H11" s="34">
        <f t="shared" si="1"/>
        <v>66220.600000000006</v>
      </c>
      <c r="I11" s="184"/>
      <c r="J11" s="176"/>
      <c r="K11" s="176"/>
      <c r="L11" s="176"/>
      <c r="M11" s="167"/>
      <c r="N11" s="1"/>
    </row>
    <row r="12" spans="1:15" x14ac:dyDescent="0.25">
      <c r="A12" s="192"/>
      <c r="B12" s="195"/>
      <c r="C12" s="195"/>
      <c r="D12" s="19" t="s">
        <v>14</v>
      </c>
      <c r="E12" s="34">
        <f t="shared" ref="E12:E14" si="2">F12+G12+H12</f>
        <v>190349.2</v>
      </c>
      <c r="F12" s="34">
        <f t="shared" ref="F12:H12" si="3">F18</f>
        <v>61850.8</v>
      </c>
      <c r="G12" s="34">
        <f t="shared" si="3"/>
        <v>64249.2</v>
      </c>
      <c r="H12" s="34">
        <f t="shared" si="3"/>
        <v>64249.2</v>
      </c>
      <c r="I12" s="184"/>
      <c r="J12" s="176"/>
      <c r="K12" s="176"/>
      <c r="L12" s="176"/>
      <c r="M12" s="167"/>
      <c r="N12" s="1"/>
    </row>
    <row r="13" spans="1:15" x14ac:dyDescent="0.25">
      <c r="A13" s="192"/>
      <c r="B13" s="195"/>
      <c r="C13" s="195"/>
      <c r="D13" s="19" t="s">
        <v>15</v>
      </c>
      <c r="E13" s="64">
        <f t="shared" si="2"/>
        <v>0</v>
      </c>
      <c r="F13" s="64">
        <f t="shared" ref="F13:H13" si="4">F19</f>
        <v>0</v>
      </c>
      <c r="G13" s="64">
        <f t="shared" si="4"/>
        <v>0</v>
      </c>
      <c r="H13" s="64">
        <f t="shared" si="4"/>
        <v>0</v>
      </c>
      <c r="I13" s="184"/>
      <c r="J13" s="176"/>
      <c r="K13" s="176"/>
      <c r="L13" s="176"/>
      <c r="M13" s="167"/>
      <c r="N13" s="1"/>
    </row>
    <row r="14" spans="1:15" x14ac:dyDescent="0.25">
      <c r="A14" s="193"/>
      <c r="B14" s="196"/>
      <c r="C14" s="196"/>
      <c r="D14" s="19" t="s">
        <v>16</v>
      </c>
      <c r="E14" s="34">
        <f t="shared" si="2"/>
        <v>22481.3</v>
      </c>
      <c r="F14" s="34">
        <f t="shared" ref="F14:H14" si="5">F20</f>
        <v>6925</v>
      </c>
      <c r="G14" s="34">
        <f t="shared" si="5"/>
        <v>7479</v>
      </c>
      <c r="H14" s="34">
        <f t="shared" si="5"/>
        <v>8077.3</v>
      </c>
      <c r="I14" s="185"/>
      <c r="J14" s="177"/>
      <c r="K14" s="177"/>
      <c r="L14" s="177"/>
      <c r="M14" s="168"/>
      <c r="N14" s="1"/>
    </row>
    <row r="15" spans="1:15" ht="15" customHeight="1" x14ac:dyDescent="0.25">
      <c r="A15" s="191" t="s">
        <v>10</v>
      </c>
      <c r="B15" s="194" t="s">
        <v>62</v>
      </c>
      <c r="C15" s="194" t="s">
        <v>162</v>
      </c>
      <c r="D15" s="19" t="s">
        <v>11</v>
      </c>
      <c r="E15" s="34">
        <f>SUM(E16:E20)</f>
        <v>408913.3</v>
      </c>
      <c r="F15" s="34">
        <f t="shared" ref="F15:H15" si="6">SUM(F16:F20)</f>
        <v>133263.79999999999</v>
      </c>
      <c r="G15" s="34">
        <f t="shared" si="6"/>
        <v>137102.39999999999</v>
      </c>
      <c r="H15" s="34">
        <f t="shared" si="6"/>
        <v>138547.1</v>
      </c>
      <c r="I15" s="178" t="s">
        <v>225</v>
      </c>
      <c r="J15" s="169">
        <v>670</v>
      </c>
      <c r="K15" s="169">
        <v>670</v>
      </c>
      <c r="L15" s="169">
        <v>670</v>
      </c>
      <c r="M15" s="166" t="s">
        <v>63</v>
      </c>
      <c r="N15" s="1"/>
    </row>
    <row r="16" spans="1:15" x14ac:dyDescent="0.25">
      <c r="A16" s="192"/>
      <c r="B16" s="195"/>
      <c r="C16" s="195"/>
      <c r="D16" s="197" t="s">
        <v>12</v>
      </c>
      <c r="E16" s="181"/>
      <c r="F16" s="181"/>
      <c r="G16" s="181"/>
      <c r="H16" s="182"/>
      <c r="I16" s="179"/>
      <c r="J16" s="170"/>
      <c r="K16" s="170"/>
      <c r="L16" s="170"/>
      <c r="M16" s="167"/>
      <c r="N16" s="1"/>
    </row>
    <row r="17" spans="1:14" x14ac:dyDescent="0.25">
      <c r="A17" s="192"/>
      <c r="B17" s="195"/>
      <c r="C17" s="195"/>
      <c r="D17" s="19" t="s">
        <v>13</v>
      </c>
      <c r="E17" s="34">
        <f>F17+G17+H17</f>
        <v>196082.8</v>
      </c>
      <c r="F17" s="34">
        <v>64488</v>
      </c>
      <c r="G17" s="34">
        <v>65374.2</v>
      </c>
      <c r="H17" s="34">
        <v>66220.600000000006</v>
      </c>
      <c r="I17" s="179"/>
      <c r="J17" s="170"/>
      <c r="K17" s="170"/>
      <c r="L17" s="170"/>
      <c r="M17" s="167"/>
      <c r="N17" s="1"/>
    </row>
    <row r="18" spans="1:14" x14ac:dyDescent="0.25">
      <c r="A18" s="192"/>
      <c r="B18" s="195"/>
      <c r="C18" s="195"/>
      <c r="D18" s="19" t="s">
        <v>14</v>
      </c>
      <c r="E18" s="34">
        <f t="shared" ref="E18:E20" si="7">F18+G18+H18</f>
        <v>190349.2</v>
      </c>
      <c r="F18" s="34">
        <v>61850.8</v>
      </c>
      <c r="G18" s="34">
        <v>64249.2</v>
      </c>
      <c r="H18" s="34">
        <v>64249.2</v>
      </c>
      <c r="I18" s="179"/>
      <c r="J18" s="170"/>
      <c r="K18" s="170"/>
      <c r="L18" s="170"/>
      <c r="M18" s="167"/>
      <c r="N18" s="1"/>
    </row>
    <row r="19" spans="1:14" x14ac:dyDescent="0.25">
      <c r="A19" s="192"/>
      <c r="B19" s="195"/>
      <c r="C19" s="195"/>
      <c r="D19" s="19" t="s">
        <v>15</v>
      </c>
      <c r="E19" s="64">
        <f t="shared" si="7"/>
        <v>0</v>
      </c>
      <c r="F19" s="64">
        <v>0</v>
      </c>
      <c r="G19" s="64">
        <v>0</v>
      </c>
      <c r="H19" s="64">
        <v>0</v>
      </c>
      <c r="I19" s="179"/>
      <c r="J19" s="170"/>
      <c r="K19" s="170"/>
      <c r="L19" s="170"/>
      <c r="M19" s="167"/>
      <c r="N19" s="1"/>
    </row>
    <row r="20" spans="1:14" x14ac:dyDescent="0.25">
      <c r="A20" s="193"/>
      <c r="B20" s="196"/>
      <c r="C20" s="196"/>
      <c r="D20" s="19" t="s">
        <v>16</v>
      </c>
      <c r="E20" s="34">
        <f t="shared" si="7"/>
        <v>22481.3</v>
      </c>
      <c r="F20" s="34">
        <v>6925</v>
      </c>
      <c r="G20" s="34">
        <v>7479</v>
      </c>
      <c r="H20" s="34">
        <v>8077.3</v>
      </c>
      <c r="I20" s="180"/>
      <c r="J20" s="171"/>
      <c r="K20" s="171"/>
      <c r="L20" s="171"/>
      <c r="M20" s="168"/>
      <c r="N20" s="1"/>
    </row>
    <row r="21" spans="1:14" ht="15" customHeight="1" x14ac:dyDescent="0.25">
      <c r="A21" s="191" t="s">
        <v>22</v>
      </c>
      <c r="B21" s="194" t="s">
        <v>65</v>
      </c>
      <c r="C21" s="194" t="s">
        <v>162</v>
      </c>
      <c r="D21" s="19" t="s">
        <v>11</v>
      </c>
      <c r="E21" s="34">
        <f>SUM(E22:E26)</f>
        <v>410504.8</v>
      </c>
      <c r="F21" s="34">
        <f t="shared" ref="F21:H21" si="8">SUM(F22:F26)</f>
        <v>136406</v>
      </c>
      <c r="G21" s="34">
        <f t="shared" si="8"/>
        <v>136617.20000000001</v>
      </c>
      <c r="H21" s="34">
        <f t="shared" si="8"/>
        <v>137481.60000000001</v>
      </c>
      <c r="I21" s="183" t="s">
        <v>223</v>
      </c>
      <c r="J21" s="175">
        <v>3</v>
      </c>
      <c r="K21" s="175">
        <v>3</v>
      </c>
      <c r="L21" s="175">
        <v>3</v>
      </c>
      <c r="M21" s="183" t="s">
        <v>224</v>
      </c>
      <c r="N21" s="1"/>
    </row>
    <row r="22" spans="1:14" x14ac:dyDescent="0.25">
      <c r="A22" s="192"/>
      <c r="B22" s="195"/>
      <c r="C22" s="195"/>
      <c r="D22" s="197" t="s">
        <v>12</v>
      </c>
      <c r="E22" s="181"/>
      <c r="F22" s="181"/>
      <c r="G22" s="181"/>
      <c r="H22" s="182"/>
      <c r="I22" s="184"/>
      <c r="J22" s="176"/>
      <c r="K22" s="176"/>
      <c r="L22" s="176"/>
      <c r="M22" s="184"/>
      <c r="N22" s="1"/>
    </row>
    <row r="23" spans="1:14" x14ac:dyDescent="0.25">
      <c r="A23" s="192"/>
      <c r="B23" s="195"/>
      <c r="C23" s="195"/>
      <c r="D23" s="19" t="s">
        <v>13</v>
      </c>
      <c r="E23" s="34">
        <f>F23+G23+H23</f>
        <v>106144.7</v>
      </c>
      <c r="F23" s="34">
        <f>F29+F35</f>
        <v>34584.1</v>
      </c>
      <c r="G23" s="34">
        <f t="shared" ref="G23:H23" si="9">G29+G35</f>
        <v>35348.1</v>
      </c>
      <c r="H23" s="34">
        <f t="shared" si="9"/>
        <v>36212.5</v>
      </c>
      <c r="I23" s="184"/>
      <c r="J23" s="176"/>
      <c r="K23" s="176"/>
      <c r="L23" s="176"/>
      <c r="M23" s="184"/>
      <c r="N23" s="1"/>
    </row>
    <row r="24" spans="1:14" x14ac:dyDescent="0.25">
      <c r="A24" s="192"/>
      <c r="B24" s="195"/>
      <c r="C24" s="195"/>
      <c r="D24" s="19" t="s">
        <v>14</v>
      </c>
      <c r="E24" s="34">
        <f t="shared" ref="E24:E26" si="10">F24+G24+H24</f>
        <v>303910.09999999998</v>
      </c>
      <c r="F24" s="34">
        <f t="shared" ref="F24:H26" si="11">F30+F36</f>
        <v>101671.9</v>
      </c>
      <c r="G24" s="34">
        <f t="shared" si="11"/>
        <v>101119.1</v>
      </c>
      <c r="H24" s="34">
        <f t="shared" si="11"/>
        <v>101119.1</v>
      </c>
      <c r="I24" s="184"/>
      <c r="J24" s="176"/>
      <c r="K24" s="176"/>
      <c r="L24" s="176"/>
      <c r="M24" s="184"/>
      <c r="N24" s="1"/>
    </row>
    <row r="25" spans="1:14" x14ac:dyDescent="0.25">
      <c r="A25" s="192"/>
      <c r="B25" s="195"/>
      <c r="C25" s="195"/>
      <c r="D25" s="19" t="s">
        <v>15</v>
      </c>
      <c r="E25" s="64">
        <f t="shared" si="10"/>
        <v>0</v>
      </c>
      <c r="F25" s="64">
        <f t="shared" si="11"/>
        <v>0</v>
      </c>
      <c r="G25" s="64">
        <f t="shared" si="11"/>
        <v>0</v>
      </c>
      <c r="H25" s="64">
        <f t="shared" si="11"/>
        <v>0</v>
      </c>
      <c r="I25" s="184"/>
      <c r="J25" s="176"/>
      <c r="K25" s="176"/>
      <c r="L25" s="176"/>
      <c r="M25" s="184"/>
      <c r="N25" s="1"/>
    </row>
    <row r="26" spans="1:14" x14ac:dyDescent="0.25">
      <c r="A26" s="193"/>
      <c r="B26" s="196"/>
      <c r="C26" s="196"/>
      <c r="D26" s="19" t="s">
        <v>16</v>
      </c>
      <c r="E26" s="34">
        <f t="shared" si="10"/>
        <v>450</v>
      </c>
      <c r="F26" s="34">
        <f t="shared" si="11"/>
        <v>150</v>
      </c>
      <c r="G26" s="34">
        <f t="shared" si="11"/>
        <v>150</v>
      </c>
      <c r="H26" s="34">
        <f t="shared" si="11"/>
        <v>150</v>
      </c>
      <c r="I26" s="185"/>
      <c r="J26" s="177"/>
      <c r="K26" s="177"/>
      <c r="L26" s="177"/>
      <c r="M26" s="185"/>
      <c r="N26" s="1"/>
    </row>
    <row r="27" spans="1:14" x14ac:dyDescent="0.25">
      <c r="A27" s="191" t="s">
        <v>27</v>
      </c>
      <c r="B27" s="194" t="s">
        <v>66</v>
      </c>
      <c r="C27" s="194" t="s">
        <v>162</v>
      </c>
      <c r="D27" s="19" t="s">
        <v>11</v>
      </c>
      <c r="E27" s="34">
        <f>SUM(E28:E32)</f>
        <v>407685.60000000003</v>
      </c>
      <c r="F27" s="34">
        <f t="shared" ref="F27:H27" si="12">SUM(F28:F32)</f>
        <v>133586.79999999999</v>
      </c>
      <c r="G27" s="34">
        <f t="shared" si="12"/>
        <v>136617.20000000001</v>
      </c>
      <c r="H27" s="34">
        <f t="shared" si="12"/>
        <v>137481.60000000001</v>
      </c>
      <c r="I27" s="183" t="s">
        <v>227</v>
      </c>
      <c r="J27" s="169">
        <v>1020</v>
      </c>
      <c r="K27" s="169">
        <v>1020</v>
      </c>
      <c r="L27" s="169">
        <v>1020</v>
      </c>
      <c r="M27" s="183" t="s">
        <v>224</v>
      </c>
      <c r="N27" s="1"/>
    </row>
    <row r="28" spans="1:14" x14ac:dyDescent="0.25">
      <c r="A28" s="192"/>
      <c r="B28" s="195"/>
      <c r="C28" s="195"/>
      <c r="D28" s="197" t="s">
        <v>12</v>
      </c>
      <c r="E28" s="181"/>
      <c r="F28" s="181"/>
      <c r="G28" s="181"/>
      <c r="H28" s="182"/>
      <c r="I28" s="184"/>
      <c r="J28" s="170"/>
      <c r="K28" s="170"/>
      <c r="L28" s="170"/>
      <c r="M28" s="184"/>
      <c r="N28" s="1"/>
    </row>
    <row r="29" spans="1:14" x14ac:dyDescent="0.25">
      <c r="A29" s="192"/>
      <c r="B29" s="195"/>
      <c r="C29" s="195"/>
      <c r="D29" s="19" t="s">
        <v>13</v>
      </c>
      <c r="E29" s="34">
        <f>F29+G29+H29</f>
        <v>106003.7</v>
      </c>
      <c r="F29" s="34">
        <v>34443.1</v>
      </c>
      <c r="G29" s="34">
        <v>35348.1</v>
      </c>
      <c r="H29" s="34">
        <v>36212.5</v>
      </c>
      <c r="I29" s="184"/>
      <c r="J29" s="170"/>
      <c r="K29" s="170"/>
      <c r="L29" s="170"/>
      <c r="M29" s="184"/>
      <c r="N29" s="1"/>
    </row>
    <row r="30" spans="1:14" x14ac:dyDescent="0.25">
      <c r="A30" s="192"/>
      <c r="B30" s="195"/>
      <c r="C30" s="195"/>
      <c r="D30" s="19" t="s">
        <v>14</v>
      </c>
      <c r="E30" s="34">
        <f t="shared" ref="E30:E32" si="13">F30+G30+H30</f>
        <v>301231.90000000002</v>
      </c>
      <c r="F30" s="34">
        <v>98993.7</v>
      </c>
      <c r="G30" s="34">
        <v>101119.1</v>
      </c>
      <c r="H30" s="34">
        <v>101119.1</v>
      </c>
      <c r="I30" s="184"/>
      <c r="J30" s="170"/>
      <c r="K30" s="170"/>
      <c r="L30" s="170"/>
      <c r="M30" s="184"/>
      <c r="N30" s="1"/>
    </row>
    <row r="31" spans="1:14" x14ac:dyDescent="0.25">
      <c r="A31" s="192"/>
      <c r="B31" s="195"/>
      <c r="C31" s="195"/>
      <c r="D31" s="19" t="s">
        <v>15</v>
      </c>
      <c r="E31" s="64">
        <f t="shared" si="13"/>
        <v>0</v>
      </c>
      <c r="F31" s="64">
        <v>0</v>
      </c>
      <c r="G31" s="64">
        <v>0</v>
      </c>
      <c r="H31" s="64">
        <v>0</v>
      </c>
      <c r="I31" s="184"/>
      <c r="J31" s="170"/>
      <c r="K31" s="170"/>
      <c r="L31" s="170"/>
      <c r="M31" s="184"/>
      <c r="N31" s="1"/>
    </row>
    <row r="32" spans="1:14" x14ac:dyDescent="0.25">
      <c r="A32" s="193"/>
      <c r="B32" s="196"/>
      <c r="C32" s="196"/>
      <c r="D32" s="19" t="s">
        <v>16</v>
      </c>
      <c r="E32" s="20">
        <f t="shared" si="13"/>
        <v>450</v>
      </c>
      <c r="F32" s="34">
        <v>150</v>
      </c>
      <c r="G32" s="34">
        <v>150</v>
      </c>
      <c r="H32" s="34">
        <v>150</v>
      </c>
      <c r="I32" s="185"/>
      <c r="J32" s="171"/>
      <c r="K32" s="171"/>
      <c r="L32" s="171"/>
      <c r="M32" s="185"/>
      <c r="N32" s="1"/>
    </row>
    <row r="33" spans="1:14" x14ac:dyDescent="0.25">
      <c r="A33" s="191" t="s">
        <v>24</v>
      </c>
      <c r="B33" s="194" t="s">
        <v>68</v>
      </c>
      <c r="C33" s="194" t="s">
        <v>162</v>
      </c>
      <c r="D33" s="19" t="s">
        <v>11</v>
      </c>
      <c r="E33" s="34">
        <f>SUM(E34:E38)</f>
        <v>2819.2</v>
      </c>
      <c r="F33" s="34">
        <f t="shared" ref="F33:H33" si="14">SUM(F34:F38)</f>
        <v>2819.2</v>
      </c>
      <c r="G33" s="64">
        <f t="shared" si="14"/>
        <v>0</v>
      </c>
      <c r="H33" s="64">
        <f t="shared" si="14"/>
        <v>0</v>
      </c>
      <c r="I33" s="183" t="s">
        <v>226</v>
      </c>
      <c r="J33" s="169">
        <v>4.4999999999999998E-2</v>
      </c>
      <c r="K33" s="175">
        <v>0</v>
      </c>
      <c r="L33" s="175">
        <v>0</v>
      </c>
      <c r="M33" s="183" t="s">
        <v>71</v>
      </c>
      <c r="N33" s="1"/>
    </row>
    <row r="34" spans="1:14" x14ac:dyDescent="0.25">
      <c r="A34" s="192"/>
      <c r="B34" s="195"/>
      <c r="C34" s="195"/>
      <c r="D34" s="197" t="s">
        <v>12</v>
      </c>
      <c r="E34" s="181"/>
      <c r="F34" s="181"/>
      <c r="G34" s="181"/>
      <c r="H34" s="182"/>
      <c r="I34" s="186"/>
      <c r="J34" s="170"/>
      <c r="K34" s="176"/>
      <c r="L34" s="176"/>
      <c r="M34" s="184"/>
      <c r="N34" s="1"/>
    </row>
    <row r="35" spans="1:14" x14ac:dyDescent="0.25">
      <c r="A35" s="192"/>
      <c r="B35" s="195"/>
      <c r="C35" s="195"/>
      <c r="D35" s="19" t="s">
        <v>13</v>
      </c>
      <c r="E35" s="34">
        <f>F35+G35+H35</f>
        <v>141</v>
      </c>
      <c r="F35" s="34">
        <v>141</v>
      </c>
      <c r="G35" s="64">
        <v>0</v>
      </c>
      <c r="H35" s="64">
        <v>0</v>
      </c>
      <c r="I35" s="186"/>
      <c r="J35" s="170"/>
      <c r="K35" s="176"/>
      <c r="L35" s="176"/>
      <c r="M35" s="184"/>
      <c r="N35" s="1"/>
    </row>
    <row r="36" spans="1:14" x14ac:dyDescent="0.25">
      <c r="A36" s="192"/>
      <c r="B36" s="195"/>
      <c r="C36" s="195"/>
      <c r="D36" s="19" t="s">
        <v>14</v>
      </c>
      <c r="E36" s="34">
        <f t="shared" ref="E36:E38" si="15">F36+G36+H36</f>
        <v>2678.2</v>
      </c>
      <c r="F36" s="34">
        <v>2678.2</v>
      </c>
      <c r="G36" s="34"/>
      <c r="H36" s="34"/>
      <c r="I36" s="186"/>
      <c r="J36" s="170"/>
      <c r="K36" s="176"/>
      <c r="L36" s="176"/>
      <c r="M36" s="184"/>
      <c r="N36" s="1"/>
    </row>
    <row r="37" spans="1:14" x14ac:dyDescent="0.25">
      <c r="A37" s="192"/>
      <c r="B37" s="195"/>
      <c r="C37" s="195"/>
      <c r="D37" s="19" t="s">
        <v>15</v>
      </c>
      <c r="E37" s="64">
        <f t="shared" si="15"/>
        <v>0</v>
      </c>
      <c r="F37" s="64">
        <v>0</v>
      </c>
      <c r="G37" s="64">
        <v>0</v>
      </c>
      <c r="H37" s="64">
        <v>0</v>
      </c>
      <c r="I37" s="186"/>
      <c r="J37" s="170"/>
      <c r="K37" s="176"/>
      <c r="L37" s="176"/>
      <c r="M37" s="184"/>
      <c r="N37" s="1"/>
    </row>
    <row r="38" spans="1:14" x14ac:dyDescent="0.25">
      <c r="A38" s="193"/>
      <c r="B38" s="196"/>
      <c r="C38" s="196"/>
      <c r="D38" s="19" t="s">
        <v>16</v>
      </c>
      <c r="E38" s="64">
        <f t="shared" si="15"/>
        <v>0</v>
      </c>
      <c r="F38" s="64">
        <v>0</v>
      </c>
      <c r="G38" s="64">
        <v>0</v>
      </c>
      <c r="H38" s="64">
        <v>0</v>
      </c>
      <c r="I38" s="187"/>
      <c r="J38" s="171"/>
      <c r="K38" s="177"/>
      <c r="L38" s="177"/>
      <c r="M38" s="185"/>
      <c r="N38" s="1"/>
    </row>
    <row r="39" spans="1:14" ht="15" customHeight="1" x14ac:dyDescent="0.25">
      <c r="A39" s="191" t="s">
        <v>87</v>
      </c>
      <c r="B39" s="194" t="s">
        <v>69</v>
      </c>
      <c r="C39" s="194" t="s">
        <v>162</v>
      </c>
      <c r="D39" s="19" t="s">
        <v>11</v>
      </c>
      <c r="E39" s="34">
        <f>SUM(E40:E44)</f>
        <v>151045.42474000002</v>
      </c>
      <c r="F39" s="34">
        <f t="shared" ref="F39:H39" si="16">SUM(F40:F44)</f>
        <v>51432.622879999995</v>
      </c>
      <c r="G39" s="34">
        <f t="shared" si="16"/>
        <v>52484.070699999997</v>
      </c>
      <c r="H39" s="34">
        <f t="shared" si="16"/>
        <v>47128.731160000003</v>
      </c>
      <c r="I39" s="183" t="s">
        <v>230</v>
      </c>
      <c r="J39" s="175">
        <v>2</v>
      </c>
      <c r="K39" s="175">
        <v>2</v>
      </c>
      <c r="L39" s="175">
        <v>2</v>
      </c>
      <c r="M39" s="183" t="s">
        <v>73</v>
      </c>
      <c r="N39" s="1"/>
    </row>
    <row r="40" spans="1:14" x14ac:dyDescent="0.25">
      <c r="A40" s="192"/>
      <c r="B40" s="195"/>
      <c r="C40" s="195"/>
      <c r="D40" s="197" t="s">
        <v>12</v>
      </c>
      <c r="E40" s="181"/>
      <c r="F40" s="181"/>
      <c r="G40" s="181"/>
      <c r="H40" s="182"/>
      <c r="I40" s="184"/>
      <c r="J40" s="176"/>
      <c r="K40" s="176"/>
      <c r="L40" s="176"/>
      <c r="M40" s="184"/>
      <c r="N40" s="1"/>
    </row>
    <row r="41" spans="1:14" x14ac:dyDescent="0.25">
      <c r="A41" s="192"/>
      <c r="B41" s="195"/>
      <c r="C41" s="195"/>
      <c r="D41" s="19" t="s">
        <v>13</v>
      </c>
      <c r="E41" s="34">
        <f>F41+G41+H41</f>
        <v>111248.22474000001</v>
      </c>
      <c r="F41" s="34">
        <v>35846.422879999998</v>
      </c>
      <c r="G41" s="34">
        <v>37428.970699999998</v>
      </c>
      <c r="H41" s="34">
        <v>37972.831160000002</v>
      </c>
      <c r="I41" s="184"/>
      <c r="J41" s="176"/>
      <c r="K41" s="176"/>
      <c r="L41" s="176"/>
      <c r="M41" s="184"/>
      <c r="N41" s="1"/>
    </row>
    <row r="42" spans="1:14" x14ac:dyDescent="0.25">
      <c r="A42" s="192"/>
      <c r="B42" s="195"/>
      <c r="C42" s="195"/>
      <c r="D42" s="19" t="s">
        <v>14</v>
      </c>
      <c r="E42" s="34">
        <f t="shared" ref="E42:E44" si="17">F42+G42+H42</f>
        <v>39797.200000000004</v>
      </c>
      <c r="F42" s="34">
        <f t="shared" ref="F42:H42" si="18">F48</f>
        <v>15586.2</v>
      </c>
      <c r="G42" s="34">
        <f t="shared" si="18"/>
        <v>15055.1</v>
      </c>
      <c r="H42" s="34">
        <f t="shared" si="18"/>
        <v>9155.9</v>
      </c>
      <c r="I42" s="184"/>
      <c r="J42" s="176"/>
      <c r="K42" s="176"/>
      <c r="L42" s="176"/>
      <c r="M42" s="184"/>
      <c r="N42" s="1"/>
    </row>
    <row r="43" spans="1:14" x14ac:dyDescent="0.25">
      <c r="A43" s="192"/>
      <c r="B43" s="195"/>
      <c r="C43" s="195"/>
      <c r="D43" s="19" t="s">
        <v>15</v>
      </c>
      <c r="E43" s="64">
        <f t="shared" si="17"/>
        <v>0</v>
      </c>
      <c r="F43" s="64">
        <f t="shared" ref="F43" si="19">F49</f>
        <v>0</v>
      </c>
      <c r="G43" s="64">
        <f t="shared" ref="G43:H43" si="20">G49</f>
        <v>0</v>
      </c>
      <c r="H43" s="64">
        <f t="shared" si="20"/>
        <v>0</v>
      </c>
      <c r="I43" s="184"/>
      <c r="J43" s="176"/>
      <c r="K43" s="176"/>
      <c r="L43" s="176"/>
      <c r="M43" s="184"/>
      <c r="N43" s="1"/>
    </row>
    <row r="44" spans="1:14" x14ac:dyDescent="0.25">
      <c r="A44" s="193"/>
      <c r="B44" s="196"/>
      <c r="C44" s="196"/>
      <c r="D44" s="19" t="s">
        <v>16</v>
      </c>
      <c r="E44" s="64">
        <f t="shared" si="17"/>
        <v>0</v>
      </c>
      <c r="F44" s="64">
        <f t="shared" ref="F44:H44" si="21">F50</f>
        <v>0</v>
      </c>
      <c r="G44" s="64">
        <f t="shared" si="21"/>
        <v>0</v>
      </c>
      <c r="H44" s="64">
        <f t="shared" si="21"/>
        <v>0</v>
      </c>
      <c r="I44" s="185"/>
      <c r="J44" s="177"/>
      <c r="K44" s="177"/>
      <c r="L44" s="177"/>
      <c r="M44" s="185"/>
      <c r="N44" s="1"/>
    </row>
    <row r="45" spans="1:14" ht="15" customHeight="1" x14ac:dyDescent="0.25">
      <c r="A45" s="191" t="s">
        <v>89</v>
      </c>
      <c r="B45" s="194" t="s">
        <v>70</v>
      </c>
      <c r="C45" s="194" t="s">
        <v>162</v>
      </c>
      <c r="D45" s="19" t="s">
        <v>11</v>
      </c>
      <c r="E45" s="20">
        <f>SUM(E46:E50)</f>
        <v>126757.5</v>
      </c>
      <c r="F45" s="20">
        <f t="shared" ref="F45:H45" si="22">SUM(F46:F50)</f>
        <v>41954.2</v>
      </c>
      <c r="G45" s="20">
        <f t="shared" si="22"/>
        <v>42257</v>
      </c>
      <c r="H45" s="20">
        <f t="shared" si="22"/>
        <v>42546.3</v>
      </c>
      <c r="I45" s="178" t="s">
        <v>231</v>
      </c>
      <c r="J45" s="169">
        <v>81</v>
      </c>
      <c r="K45" s="169">
        <v>82</v>
      </c>
      <c r="L45" s="169">
        <v>83</v>
      </c>
      <c r="M45" s="183" t="s">
        <v>73</v>
      </c>
      <c r="N45" s="1"/>
    </row>
    <row r="46" spans="1:14" x14ac:dyDescent="0.25">
      <c r="A46" s="192"/>
      <c r="B46" s="195"/>
      <c r="C46" s="195"/>
      <c r="D46" s="197" t="s">
        <v>12</v>
      </c>
      <c r="E46" s="181"/>
      <c r="F46" s="181"/>
      <c r="G46" s="181"/>
      <c r="H46" s="182"/>
      <c r="I46" s="179"/>
      <c r="J46" s="170"/>
      <c r="K46" s="170"/>
      <c r="L46" s="170"/>
      <c r="M46" s="184"/>
      <c r="N46" s="1"/>
    </row>
    <row r="47" spans="1:14" x14ac:dyDescent="0.25">
      <c r="A47" s="192"/>
      <c r="B47" s="195"/>
      <c r="C47" s="195"/>
      <c r="D47" s="19" t="s">
        <v>13</v>
      </c>
      <c r="E47" s="34">
        <f>F47+G47+H47</f>
        <v>86960.3</v>
      </c>
      <c r="F47" s="34">
        <v>26368</v>
      </c>
      <c r="G47" s="34">
        <v>27201.9</v>
      </c>
      <c r="H47" s="34">
        <v>33390.400000000001</v>
      </c>
      <c r="I47" s="179"/>
      <c r="J47" s="170"/>
      <c r="K47" s="170"/>
      <c r="L47" s="170"/>
      <c r="M47" s="184"/>
      <c r="N47" s="1"/>
    </row>
    <row r="48" spans="1:14" x14ac:dyDescent="0.25">
      <c r="A48" s="192"/>
      <c r="B48" s="195"/>
      <c r="C48" s="195"/>
      <c r="D48" s="19" t="s">
        <v>14</v>
      </c>
      <c r="E48" s="34">
        <f t="shared" ref="E48:E50" si="23">F48+G48+H48</f>
        <v>39797.200000000004</v>
      </c>
      <c r="F48" s="34">
        <v>15586.2</v>
      </c>
      <c r="G48" s="34">
        <v>15055.1</v>
      </c>
      <c r="H48" s="34">
        <v>9155.9</v>
      </c>
      <c r="I48" s="179"/>
      <c r="J48" s="170"/>
      <c r="K48" s="170"/>
      <c r="L48" s="170"/>
      <c r="M48" s="184"/>
      <c r="N48" s="1"/>
    </row>
    <row r="49" spans="1:14" x14ac:dyDescent="0.25">
      <c r="A49" s="192"/>
      <c r="B49" s="195"/>
      <c r="C49" s="195"/>
      <c r="D49" s="19" t="s">
        <v>15</v>
      </c>
      <c r="E49" s="64">
        <f t="shared" si="23"/>
        <v>0</v>
      </c>
      <c r="F49" s="64">
        <v>0</v>
      </c>
      <c r="G49" s="64">
        <v>0</v>
      </c>
      <c r="H49" s="64">
        <v>0</v>
      </c>
      <c r="I49" s="179"/>
      <c r="J49" s="170"/>
      <c r="K49" s="170"/>
      <c r="L49" s="170"/>
      <c r="M49" s="184"/>
      <c r="N49" s="1"/>
    </row>
    <row r="50" spans="1:14" x14ac:dyDescent="0.25">
      <c r="A50" s="193"/>
      <c r="B50" s="196"/>
      <c r="C50" s="196"/>
      <c r="D50" s="19" t="s">
        <v>16</v>
      </c>
      <c r="E50" s="64">
        <f t="shared" si="23"/>
        <v>0</v>
      </c>
      <c r="F50" s="64">
        <v>0</v>
      </c>
      <c r="G50" s="64">
        <v>0</v>
      </c>
      <c r="H50" s="64">
        <v>0</v>
      </c>
      <c r="I50" s="180"/>
      <c r="J50" s="171"/>
      <c r="K50" s="171"/>
      <c r="L50" s="171"/>
      <c r="M50" s="185"/>
      <c r="N50" s="1"/>
    </row>
    <row r="51" spans="1:14" ht="15" customHeight="1" x14ac:dyDescent="0.25">
      <c r="A51" s="191" t="s">
        <v>184</v>
      </c>
      <c r="B51" s="194" t="s">
        <v>74</v>
      </c>
      <c r="C51" s="194" t="s">
        <v>162</v>
      </c>
      <c r="D51" s="19" t="s">
        <v>11</v>
      </c>
      <c r="E51" s="34">
        <f>SUM(E52:E56)</f>
        <v>10605.300000000001</v>
      </c>
      <c r="F51" s="34">
        <f t="shared" ref="F51:H51" si="24">SUM(F52:F56)</f>
        <v>3535.1000000000004</v>
      </c>
      <c r="G51" s="34">
        <f t="shared" si="24"/>
        <v>3535.1000000000004</v>
      </c>
      <c r="H51" s="34">
        <f t="shared" si="24"/>
        <v>3535.1000000000004</v>
      </c>
      <c r="I51" s="157" t="s">
        <v>229</v>
      </c>
      <c r="J51" s="169">
        <v>420</v>
      </c>
      <c r="K51" s="169">
        <v>420</v>
      </c>
      <c r="L51" s="169">
        <v>420</v>
      </c>
      <c r="M51" s="166" t="s">
        <v>63</v>
      </c>
      <c r="N51" s="1"/>
    </row>
    <row r="52" spans="1:14" x14ac:dyDescent="0.25">
      <c r="A52" s="192"/>
      <c r="B52" s="195"/>
      <c r="C52" s="195"/>
      <c r="D52" s="197" t="s">
        <v>12</v>
      </c>
      <c r="E52" s="181"/>
      <c r="F52" s="181"/>
      <c r="G52" s="181"/>
      <c r="H52" s="182"/>
      <c r="I52" s="158"/>
      <c r="J52" s="170"/>
      <c r="K52" s="170"/>
      <c r="L52" s="170"/>
      <c r="M52" s="167"/>
      <c r="N52" s="1"/>
    </row>
    <row r="53" spans="1:14" x14ac:dyDescent="0.25">
      <c r="A53" s="192"/>
      <c r="B53" s="195"/>
      <c r="C53" s="195"/>
      <c r="D53" s="19" t="s">
        <v>13</v>
      </c>
      <c r="E53" s="64">
        <f>F53+G53+H53</f>
        <v>0</v>
      </c>
      <c r="F53" s="64">
        <f>F59+F65</f>
        <v>0</v>
      </c>
      <c r="G53" s="64">
        <f t="shared" ref="G53:H53" si="25">G59+G65</f>
        <v>0</v>
      </c>
      <c r="H53" s="64">
        <f t="shared" si="25"/>
        <v>0</v>
      </c>
      <c r="I53" s="158"/>
      <c r="J53" s="170"/>
      <c r="K53" s="170"/>
      <c r="L53" s="170"/>
      <c r="M53" s="167"/>
      <c r="N53" s="1"/>
    </row>
    <row r="54" spans="1:14" x14ac:dyDescent="0.25">
      <c r="A54" s="192"/>
      <c r="B54" s="195"/>
      <c r="C54" s="195"/>
      <c r="D54" s="19" t="s">
        <v>14</v>
      </c>
      <c r="E54" s="34">
        <f t="shared" ref="E54:E56" si="26">F54+G54+H54</f>
        <v>10605.300000000001</v>
      </c>
      <c r="F54" s="34">
        <f t="shared" ref="F54:H54" si="27">F60+F66</f>
        <v>3535.1000000000004</v>
      </c>
      <c r="G54" s="34">
        <f t="shared" si="27"/>
        <v>3535.1000000000004</v>
      </c>
      <c r="H54" s="34">
        <f t="shared" si="27"/>
        <v>3535.1000000000004</v>
      </c>
      <c r="I54" s="158"/>
      <c r="J54" s="170"/>
      <c r="K54" s="170"/>
      <c r="L54" s="170"/>
      <c r="M54" s="167"/>
      <c r="N54" s="1"/>
    </row>
    <row r="55" spans="1:14" x14ac:dyDescent="0.25">
      <c r="A55" s="192"/>
      <c r="B55" s="195"/>
      <c r="C55" s="195"/>
      <c r="D55" s="19" t="s">
        <v>15</v>
      </c>
      <c r="E55" s="64">
        <f t="shared" si="26"/>
        <v>0</v>
      </c>
      <c r="F55" s="64">
        <f t="shared" ref="F55:H55" si="28">F61+F67</f>
        <v>0</v>
      </c>
      <c r="G55" s="64">
        <f t="shared" si="28"/>
        <v>0</v>
      </c>
      <c r="H55" s="64">
        <f t="shared" si="28"/>
        <v>0</v>
      </c>
      <c r="I55" s="158"/>
      <c r="J55" s="170"/>
      <c r="K55" s="170"/>
      <c r="L55" s="170"/>
      <c r="M55" s="167"/>
      <c r="N55" s="1"/>
    </row>
    <row r="56" spans="1:14" x14ac:dyDescent="0.25">
      <c r="A56" s="193"/>
      <c r="B56" s="196"/>
      <c r="C56" s="196"/>
      <c r="D56" s="19" t="s">
        <v>16</v>
      </c>
      <c r="E56" s="64">
        <f t="shared" si="26"/>
        <v>0</v>
      </c>
      <c r="F56" s="64">
        <f>F62+F68</f>
        <v>0</v>
      </c>
      <c r="G56" s="64">
        <f>G62+G68</f>
        <v>0</v>
      </c>
      <c r="H56" s="64">
        <f>H62+H68</f>
        <v>0</v>
      </c>
      <c r="I56" s="159"/>
      <c r="J56" s="171"/>
      <c r="K56" s="171"/>
      <c r="L56" s="171"/>
      <c r="M56" s="168"/>
      <c r="N56" s="1"/>
    </row>
    <row r="57" spans="1:14" x14ac:dyDescent="0.25">
      <c r="A57" s="191" t="s">
        <v>218</v>
      </c>
      <c r="B57" s="194" t="s">
        <v>216</v>
      </c>
      <c r="C57" s="194" t="s">
        <v>162</v>
      </c>
      <c r="D57" s="19" t="s">
        <v>11</v>
      </c>
      <c r="E57" s="34">
        <f>SUM(E58:E62)</f>
        <v>207.89999999999998</v>
      </c>
      <c r="F57" s="34">
        <f t="shared" ref="F57:H57" si="29">SUM(F58:F62)</f>
        <v>69.3</v>
      </c>
      <c r="G57" s="34">
        <f t="shared" si="29"/>
        <v>69.3</v>
      </c>
      <c r="H57" s="34">
        <f t="shared" si="29"/>
        <v>69.3</v>
      </c>
      <c r="I57" s="157"/>
      <c r="J57" s="160"/>
      <c r="K57" s="160"/>
      <c r="L57" s="160"/>
      <c r="M57" s="166"/>
      <c r="N57" s="1"/>
    </row>
    <row r="58" spans="1:14" x14ac:dyDescent="0.25">
      <c r="A58" s="192"/>
      <c r="B58" s="195"/>
      <c r="C58" s="195"/>
      <c r="D58" s="197" t="s">
        <v>12</v>
      </c>
      <c r="E58" s="181"/>
      <c r="F58" s="181"/>
      <c r="G58" s="181"/>
      <c r="H58" s="182"/>
      <c r="I58" s="158"/>
      <c r="J58" s="161"/>
      <c r="K58" s="161"/>
      <c r="L58" s="161"/>
      <c r="M58" s="167"/>
      <c r="N58" s="1"/>
    </row>
    <row r="59" spans="1:14" x14ac:dyDescent="0.25">
      <c r="A59" s="192"/>
      <c r="B59" s="195"/>
      <c r="C59" s="195"/>
      <c r="D59" s="19" t="s">
        <v>13</v>
      </c>
      <c r="E59" s="64">
        <f>F59+G59+H59</f>
        <v>0</v>
      </c>
      <c r="F59" s="64">
        <v>0</v>
      </c>
      <c r="G59" s="64">
        <v>0</v>
      </c>
      <c r="H59" s="64">
        <v>0</v>
      </c>
      <c r="I59" s="158"/>
      <c r="J59" s="161"/>
      <c r="K59" s="161"/>
      <c r="L59" s="161"/>
      <c r="M59" s="167"/>
      <c r="N59" s="1"/>
    </row>
    <row r="60" spans="1:14" x14ac:dyDescent="0.25">
      <c r="A60" s="192"/>
      <c r="B60" s="195"/>
      <c r="C60" s="195"/>
      <c r="D60" s="19" t="s">
        <v>14</v>
      </c>
      <c r="E60" s="34">
        <f t="shared" ref="E60:E62" si="30">F60+G60+H60</f>
        <v>207.89999999999998</v>
      </c>
      <c r="F60" s="34">
        <v>69.3</v>
      </c>
      <c r="G60" s="34">
        <v>69.3</v>
      </c>
      <c r="H60" s="34">
        <v>69.3</v>
      </c>
      <c r="I60" s="158"/>
      <c r="J60" s="161"/>
      <c r="K60" s="161"/>
      <c r="L60" s="161"/>
      <c r="M60" s="167"/>
      <c r="N60" s="1"/>
    </row>
    <row r="61" spans="1:14" x14ac:dyDescent="0.25">
      <c r="A61" s="192"/>
      <c r="B61" s="195"/>
      <c r="C61" s="195"/>
      <c r="D61" s="19" t="s">
        <v>15</v>
      </c>
      <c r="E61" s="64">
        <f t="shared" si="30"/>
        <v>0</v>
      </c>
      <c r="F61" s="64">
        <v>0</v>
      </c>
      <c r="G61" s="64">
        <v>0</v>
      </c>
      <c r="H61" s="64">
        <v>0</v>
      </c>
      <c r="I61" s="158"/>
      <c r="J61" s="161"/>
      <c r="K61" s="161"/>
      <c r="L61" s="161"/>
      <c r="M61" s="167"/>
      <c r="N61" s="1"/>
    </row>
    <row r="62" spans="1:14" x14ac:dyDescent="0.25">
      <c r="A62" s="193"/>
      <c r="B62" s="196"/>
      <c r="C62" s="196"/>
      <c r="D62" s="19" t="s">
        <v>16</v>
      </c>
      <c r="E62" s="64">
        <f t="shared" si="30"/>
        <v>0</v>
      </c>
      <c r="F62" s="64">
        <v>0</v>
      </c>
      <c r="G62" s="64">
        <v>0</v>
      </c>
      <c r="H62" s="64">
        <v>0</v>
      </c>
      <c r="I62" s="159"/>
      <c r="J62" s="162"/>
      <c r="K62" s="162"/>
      <c r="L62" s="162"/>
      <c r="M62" s="168"/>
      <c r="N62" s="1"/>
    </row>
    <row r="63" spans="1:14" ht="15" customHeight="1" x14ac:dyDescent="0.25">
      <c r="A63" s="191" t="s">
        <v>219</v>
      </c>
      <c r="B63" s="194" t="s">
        <v>75</v>
      </c>
      <c r="C63" s="194" t="s">
        <v>162</v>
      </c>
      <c r="D63" s="19" t="s">
        <v>11</v>
      </c>
      <c r="E63" s="34">
        <f>SUM(E64:E68)</f>
        <v>10397.400000000001</v>
      </c>
      <c r="F63" s="34">
        <f>SUM(F64:F68)</f>
        <v>3465.8</v>
      </c>
      <c r="G63" s="34">
        <f>SUM(G64:G68)</f>
        <v>3465.8</v>
      </c>
      <c r="H63" s="34">
        <f>SUM(H64:H68)</f>
        <v>3465.8</v>
      </c>
      <c r="I63" s="188" t="s">
        <v>228</v>
      </c>
      <c r="J63" s="169">
        <v>100</v>
      </c>
      <c r="K63" s="169">
        <v>100</v>
      </c>
      <c r="L63" s="169">
        <v>100</v>
      </c>
      <c r="M63" s="166" t="s">
        <v>63</v>
      </c>
      <c r="N63" s="1"/>
    </row>
    <row r="64" spans="1:14" x14ac:dyDescent="0.25">
      <c r="A64" s="192"/>
      <c r="B64" s="195"/>
      <c r="C64" s="195"/>
      <c r="D64" s="197" t="s">
        <v>12</v>
      </c>
      <c r="E64" s="181"/>
      <c r="F64" s="181"/>
      <c r="G64" s="181"/>
      <c r="H64" s="182"/>
      <c r="I64" s="189"/>
      <c r="J64" s="170"/>
      <c r="K64" s="170"/>
      <c r="L64" s="170"/>
      <c r="M64" s="167"/>
      <c r="N64" s="1"/>
    </row>
    <row r="65" spans="1:14" x14ac:dyDescent="0.25">
      <c r="A65" s="192"/>
      <c r="B65" s="195"/>
      <c r="C65" s="195"/>
      <c r="D65" s="19" t="s">
        <v>13</v>
      </c>
      <c r="E65" s="64">
        <f>F65+G65+H65</f>
        <v>0</v>
      </c>
      <c r="F65" s="64">
        <v>0</v>
      </c>
      <c r="G65" s="64">
        <v>0</v>
      </c>
      <c r="H65" s="64">
        <v>0</v>
      </c>
      <c r="I65" s="189"/>
      <c r="J65" s="170"/>
      <c r="K65" s="170"/>
      <c r="L65" s="170"/>
      <c r="M65" s="167"/>
      <c r="N65" s="1"/>
    </row>
    <row r="66" spans="1:14" x14ac:dyDescent="0.25">
      <c r="A66" s="192"/>
      <c r="B66" s="195"/>
      <c r="C66" s="195"/>
      <c r="D66" s="19" t="s">
        <v>14</v>
      </c>
      <c r="E66" s="20">
        <f t="shared" ref="E66:E68" si="31">F66+G66+H66</f>
        <v>10397.400000000001</v>
      </c>
      <c r="F66" s="34">
        <v>3465.8</v>
      </c>
      <c r="G66" s="34">
        <v>3465.8</v>
      </c>
      <c r="H66" s="34">
        <v>3465.8</v>
      </c>
      <c r="I66" s="189"/>
      <c r="J66" s="170"/>
      <c r="K66" s="170"/>
      <c r="L66" s="170"/>
      <c r="M66" s="167"/>
      <c r="N66" s="1"/>
    </row>
    <row r="67" spans="1:14" x14ac:dyDescent="0.25">
      <c r="A67" s="192"/>
      <c r="B67" s="195"/>
      <c r="C67" s="195"/>
      <c r="D67" s="19" t="s">
        <v>15</v>
      </c>
      <c r="E67" s="64">
        <f t="shared" si="31"/>
        <v>0</v>
      </c>
      <c r="F67" s="64">
        <v>0</v>
      </c>
      <c r="G67" s="64">
        <v>0</v>
      </c>
      <c r="H67" s="64">
        <v>0</v>
      </c>
      <c r="I67" s="189"/>
      <c r="J67" s="170"/>
      <c r="K67" s="170"/>
      <c r="L67" s="170"/>
      <c r="M67" s="167"/>
      <c r="N67" s="1"/>
    </row>
    <row r="68" spans="1:14" x14ac:dyDescent="0.25">
      <c r="A68" s="193"/>
      <c r="B68" s="196"/>
      <c r="C68" s="196"/>
      <c r="D68" s="19" t="s">
        <v>16</v>
      </c>
      <c r="E68" s="64">
        <f t="shared" si="31"/>
        <v>0</v>
      </c>
      <c r="F68" s="64">
        <v>0</v>
      </c>
      <c r="G68" s="64">
        <v>0</v>
      </c>
      <c r="H68" s="64">
        <v>0</v>
      </c>
      <c r="I68" s="190"/>
      <c r="J68" s="171"/>
      <c r="K68" s="171"/>
      <c r="L68" s="171"/>
      <c r="M68" s="168"/>
      <c r="N68" s="1"/>
    </row>
    <row r="69" spans="1:14" ht="15" customHeight="1" x14ac:dyDescent="0.25">
      <c r="A69" s="191" t="s">
        <v>220</v>
      </c>
      <c r="B69" s="198" t="s">
        <v>215</v>
      </c>
      <c r="C69" s="194" t="s">
        <v>162</v>
      </c>
      <c r="D69" s="19" t="s">
        <v>11</v>
      </c>
      <c r="E69" s="34">
        <f>SUM(E70:E74)</f>
        <v>7797</v>
      </c>
      <c r="F69" s="34">
        <f t="shared" ref="F69:H69" si="32">SUM(F70:F74)</f>
        <v>2599</v>
      </c>
      <c r="G69" s="34">
        <f t="shared" si="32"/>
        <v>2599</v>
      </c>
      <c r="H69" s="34">
        <f t="shared" si="32"/>
        <v>2599</v>
      </c>
      <c r="I69" s="183" t="s">
        <v>234</v>
      </c>
      <c r="J69" s="169">
        <v>250</v>
      </c>
      <c r="K69" s="169">
        <v>250</v>
      </c>
      <c r="L69" s="169">
        <v>250</v>
      </c>
      <c r="M69" s="172" t="s">
        <v>232</v>
      </c>
      <c r="N69" s="1"/>
    </row>
    <row r="70" spans="1:14" x14ac:dyDescent="0.25">
      <c r="A70" s="192"/>
      <c r="B70" s="199"/>
      <c r="C70" s="195"/>
      <c r="D70" s="197" t="s">
        <v>12</v>
      </c>
      <c r="E70" s="181"/>
      <c r="F70" s="181"/>
      <c r="G70" s="181"/>
      <c r="H70" s="182"/>
      <c r="I70" s="184"/>
      <c r="J70" s="170"/>
      <c r="K70" s="170"/>
      <c r="L70" s="170"/>
      <c r="M70" s="173"/>
      <c r="N70" s="1"/>
    </row>
    <row r="71" spans="1:14" x14ac:dyDescent="0.25">
      <c r="A71" s="192"/>
      <c r="B71" s="199"/>
      <c r="C71" s="195"/>
      <c r="D71" s="19" t="s">
        <v>13</v>
      </c>
      <c r="E71" s="34">
        <f>F71+G71+H71</f>
        <v>7797</v>
      </c>
      <c r="F71" s="34">
        <f t="shared" ref="F71:H74" si="33">F77</f>
        <v>2599</v>
      </c>
      <c r="G71" s="34">
        <f t="shared" si="33"/>
        <v>2599</v>
      </c>
      <c r="H71" s="34">
        <f t="shared" si="33"/>
        <v>2599</v>
      </c>
      <c r="I71" s="184"/>
      <c r="J71" s="170"/>
      <c r="K71" s="170"/>
      <c r="L71" s="170"/>
      <c r="M71" s="173"/>
      <c r="N71" s="1"/>
    </row>
    <row r="72" spans="1:14" x14ac:dyDescent="0.25">
      <c r="A72" s="192"/>
      <c r="B72" s="199"/>
      <c r="C72" s="195"/>
      <c r="D72" s="19" t="s">
        <v>14</v>
      </c>
      <c r="E72" s="64">
        <f t="shared" ref="E72:E74" si="34">F72+G72+H72</f>
        <v>0</v>
      </c>
      <c r="F72" s="64">
        <f t="shared" si="33"/>
        <v>0</v>
      </c>
      <c r="G72" s="64">
        <f t="shared" si="33"/>
        <v>0</v>
      </c>
      <c r="H72" s="64">
        <f t="shared" si="33"/>
        <v>0</v>
      </c>
      <c r="I72" s="184"/>
      <c r="J72" s="170"/>
      <c r="K72" s="170"/>
      <c r="L72" s="170"/>
      <c r="M72" s="173"/>
      <c r="N72" s="1"/>
    </row>
    <row r="73" spans="1:14" x14ac:dyDescent="0.25">
      <c r="A73" s="192"/>
      <c r="B73" s="199"/>
      <c r="C73" s="195"/>
      <c r="D73" s="19" t="s">
        <v>15</v>
      </c>
      <c r="E73" s="64">
        <f t="shared" si="34"/>
        <v>0</v>
      </c>
      <c r="F73" s="64">
        <f t="shared" si="33"/>
        <v>0</v>
      </c>
      <c r="G73" s="64">
        <f t="shared" si="33"/>
        <v>0</v>
      </c>
      <c r="H73" s="64">
        <f t="shared" si="33"/>
        <v>0</v>
      </c>
      <c r="I73" s="184"/>
      <c r="J73" s="170"/>
      <c r="K73" s="170"/>
      <c r="L73" s="170"/>
      <c r="M73" s="173"/>
      <c r="N73" s="1"/>
    </row>
    <row r="74" spans="1:14" x14ac:dyDescent="0.25">
      <c r="A74" s="193"/>
      <c r="B74" s="200"/>
      <c r="C74" s="196"/>
      <c r="D74" s="19" t="s">
        <v>16</v>
      </c>
      <c r="E74" s="64">
        <f t="shared" si="34"/>
        <v>0</v>
      </c>
      <c r="F74" s="64">
        <f t="shared" si="33"/>
        <v>0</v>
      </c>
      <c r="G74" s="64">
        <f t="shared" si="33"/>
        <v>0</v>
      </c>
      <c r="H74" s="64">
        <f t="shared" si="33"/>
        <v>0</v>
      </c>
      <c r="I74" s="185"/>
      <c r="J74" s="171"/>
      <c r="K74" s="171"/>
      <c r="L74" s="171"/>
      <c r="M74" s="174"/>
      <c r="N74" s="1"/>
    </row>
    <row r="75" spans="1:14" x14ac:dyDescent="0.25">
      <c r="A75" s="191" t="s">
        <v>221</v>
      </c>
      <c r="B75" s="198" t="s">
        <v>233</v>
      </c>
      <c r="C75" s="194" t="s">
        <v>162</v>
      </c>
      <c r="D75" s="19" t="s">
        <v>11</v>
      </c>
      <c r="E75" s="34">
        <f>SUM(E76:E80)</f>
        <v>7797</v>
      </c>
      <c r="F75" s="34">
        <f t="shared" ref="F75:H75" si="35">SUM(F76:F80)</f>
        <v>2599</v>
      </c>
      <c r="G75" s="34">
        <f t="shared" si="35"/>
        <v>2599</v>
      </c>
      <c r="H75" s="34">
        <f t="shared" si="35"/>
        <v>2599</v>
      </c>
      <c r="I75" s="157" t="s">
        <v>235</v>
      </c>
      <c r="J75" s="169">
        <v>100</v>
      </c>
      <c r="K75" s="169">
        <v>100</v>
      </c>
      <c r="L75" s="169">
        <v>100</v>
      </c>
      <c r="M75" s="172" t="s">
        <v>232</v>
      </c>
      <c r="N75" s="1"/>
    </row>
    <row r="76" spans="1:14" x14ac:dyDescent="0.25">
      <c r="A76" s="192"/>
      <c r="B76" s="199"/>
      <c r="C76" s="195"/>
      <c r="D76" s="197" t="s">
        <v>12</v>
      </c>
      <c r="E76" s="181"/>
      <c r="F76" s="181"/>
      <c r="G76" s="181"/>
      <c r="H76" s="182"/>
      <c r="I76" s="158"/>
      <c r="J76" s="170"/>
      <c r="K76" s="170"/>
      <c r="L76" s="170"/>
      <c r="M76" s="173"/>
      <c r="N76" s="1"/>
    </row>
    <row r="77" spans="1:14" x14ac:dyDescent="0.25">
      <c r="A77" s="192"/>
      <c r="B77" s="199"/>
      <c r="C77" s="195"/>
      <c r="D77" s="19" t="s">
        <v>13</v>
      </c>
      <c r="E77" s="34">
        <f>F77+G77+H77</f>
        <v>7797</v>
      </c>
      <c r="F77" s="34">
        <v>2599</v>
      </c>
      <c r="G77" s="34">
        <v>2599</v>
      </c>
      <c r="H77" s="34">
        <v>2599</v>
      </c>
      <c r="I77" s="158"/>
      <c r="J77" s="170"/>
      <c r="K77" s="170"/>
      <c r="L77" s="170"/>
      <c r="M77" s="173"/>
      <c r="N77" s="1"/>
    </row>
    <row r="78" spans="1:14" x14ac:dyDescent="0.25">
      <c r="A78" s="192"/>
      <c r="B78" s="199"/>
      <c r="C78" s="195"/>
      <c r="D78" s="19" t="s">
        <v>14</v>
      </c>
      <c r="E78" s="64">
        <f t="shared" ref="E78:E80" si="36">F78+G78+H78</f>
        <v>0</v>
      </c>
      <c r="F78" s="64">
        <v>0</v>
      </c>
      <c r="G78" s="64">
        <v>0</v>
      </c>
      <c r="H78" s="64">
        <v>0</v>
      </c>
      <c r="I78" s="158"/>
      <c r="J78" s="170"/>
      <c r="K78" s="170"/>
      <c r="L78" s="170"/>
      <c r="M78" s="173"/>
      <c r="N78" s="1"/>
    </row>
    <row r="79" spans="1:14" x14ac:dyDescent="0.25">
      <c r="A79" s="192"/>
      <c r="B79" s="199"/>
      <c r="C79" s="195"/>
      <c r="D79" s="19" t="s">
        <v>15</v>
      </c>
      <c r="E79" s="64">
        <f t="shared" si="36"/>
        <v>0</v>
      </c>
      <c r="F79" s="64">
        <v>0</v>
      </c>
      <c r="G79" s="64">
        <v>0</v>
      </c>
      <c r="H79" s="64">
        <v>0</v>
      </c>
      <c r="I79" s="158"/>
      <c r="J79" s="170"/>
      <c r="K79" s="170"/>
      <c r="L79" s="170"/>
      <c r="M79" s="173"/>
      <c r="N79" s="1"/>
    </row>
    <row r="80" spans="1:14" x14ac:dyDescent="0.25">
      <c r="A80" s="192"/>
      <c r="B80" s="200"/>
      <c r="C80" s="195"/>
      <c r="D80" s="19" t="s">
        <v>16</v>
      </c>
      <c r="E80" s="64">
        <f t="shared" si="36"/>
        <v>0</v>
      </c>
      <c r="F80" s="64">
        <v>0</v>
      </c>
      <c r="G80" s="64">
        <v>0</v>
      </c>
      <c r="H80" s="64">
        <v>0</v>
      </c>
      <c r="I80" s="159"/>
      <c r="J80" s="171"/>
      <c r="K80" s="171"/>
      <c r="L80" s="171"/>
      <c r="M80" s="174"/>
      <c r="N80" s="1"/>
    </row>
    <row r="81" spans="1:14" x14ac:dyDescent="0.25">
      <c r="A81" s="71"/>
      <c r="B81" s="72" t="s">
        <v>217</v>
      </c>
      <c r="C81" s="73"/>
      <c r="D81" s="68" t="s">
        <v>11</v>
      </c>
      <c r="E81" s="34">
        <f>F81+G81+H81</f>
        <v>988865.82474000007</v>
      </c>
      <c r="F81" s="34">
        <f>F83+F84+F85+F86</f>
        <v>327236.52288000006</v>
      </c>
      <c r="G81" s="34">
        <f>G83+G84+G85+G86</f>
        <v>332337.77069999999</v>
      </c>
      <c r="H81" s="34">
        <f>H83+H84+H85+H86</f>
        <v>329291.53115999995</v>
      </c>
      <c r="I81" s="163"/>
      <c r="J81" s="163"/>
      <c r="K81" s="163"/>
      <c r="L81" s="163"/>
      <c r="M81" s="166"/>
      <c r="N81" s="1"/>
    </row>
    <row r="82" spans="1:14" x14ac:dyDescent="0.25">
      <c r="A82" s="74"/>
      <c r="B82" s="70"/>
      <c r="C82" s="75"/>
      <c r="D82" s="181" t="s">
        <v>12</v>
      </c>
      <c r="E82" s="181"/>
      <c r="F82" s="181"/>
      <c r="G82" s="181"/>
      <c r="H82" s="182"/>
      <c r="I82" s="164"/>
      <c r="J82" s="164"/>
      <c r="K82" s="164"/>
      <c r="L82" s="164"/>
      <c r="M82" s="167"/>
      <c r="N82" s="1"/>
    </row>
    <row r="83" spans="1:14" x14ac:dyDescent="0.25">
      <c r="A83" s="74"/>
      <c r="B83" s="70"/>
      <c r="C83" s="75"/>
      <c r="D83" s="68" t="s">
        <v>13</v>
      </c>
      <c r="E83" s="34">
        <f>F83+G83+H83</f>
        <v>421272.72473999998</v>
      </c>
      <c r="F83" s="34">
        <f t="shared" ref="F83:H84" si="37">F11+F23+F41+F53+F71</f>
        <v>137517.52288</v>
      </c>
      <c r="G83" s="34">
        <f t="shared" si="37"/>
        <v>140750.27069999999</v>
      </c>
      <c r="H83" s="34">
        <f t="shared" si="37"/>
        <v>143004.93116000001</v>
      </c>
      <c r="I83" s="164"/>
      <c r="J83" s="164"/>
      <c r="K83" s="164"/>
      <c r="L83" s="164"/>
      <c r="M83" s="167"/>
      <c r="N83" s="1"/>
    </row>
    <row r="84" spans="1:14" x14ac:dyDescent="0.25">
      <c r="A84" s="74"/>
      <c r="B84" s="70"/>
      <c r="C84" s="75"/>
      <c r="D84" s="68" t="s">
        <v>14</v>
      </c>
      <c r="E84" s="34">
        <f t="shared" ref="E84:E86" si="38">F84+G84+H84</f>
        <v>544661.80000000005</v>
      </c>
      <c r="F84" s="34">
        <f t="shared" si="37"/>
        <v>182644.00000000003</v>
      </c>
      <c r="G84" s="34">
        <f t="shared" si="37"/>
        <v>183958.5</v>
      </c>
      <c r="H84" s="34">
        <f t="shared" si="37"/>
        <v>178059.3</v>
      </c>
      <c r="I84" s="164"/>
      <c r="J84" s="164"/>
      <c r="K84" s="164"/>
      <c r="L84" s="164"/>
      <c r="M84" s="167"/>
      <c r="N84" s="1"/>
    </row>
    <row r="85" spans="1:14" x14ac:dyDescent="0.25">
      <c r="A85" s="74"/>
      <c r="B85" s="70"/>
      <c r="C85" s="75"/>
      <c r="D85" s="68" t="s">
        <v>15</v>
      </c>
      <c r="E85" s="64">
        <f t="shared" si="38"/>
        <v>0</v>
      </c>
      <c r="F85" s="64">
        <f>F13+F25+F43+F55+F73</f>
        <v>0</v>
      </c>
      <c r="G85" s="64">
        <f t="shared" ref="G85:H85" si="39">G13+G25+G43+G55+G73</f>
        <v>0</v>
      </c>
      <c r="H85" s="64">
        <f t="shared" si="39"/>
        <v>0</v>
      </c>
      <c r="I85" s="164"/>
      <c r="J85" s="164"/>
      <c r="K85" s="164"/>
      <c r="L85" s="164"/>
      <c r="M85" s="167"/>
      <c r="N85" s="1"/>
    </row>
    <row r="86" spans="1:14" x14ac:dyDescent="0.25">
      <c r="A86" s="76"/>
      <c r="B86" s="77"/>
      <c r="C86" s="78"/>
      <c r="D86" s="68" t="s">
        <v>16</v>
      </c>
      <c r="E86" s="34">
        <f t="shared" si="38"/>
        <v>22931.3</v>
      </c>
      <c r="F86" s="34">
        <f>F14+F26+F44+F56+F74</f>
        <v>7075</v>
      </c>
      <c r="G86" s="34">
        <f t="shared" ref="G86:H86" si="40">G14+G26+G44+G56+G74</f>
        <v>7629</v>
      </c>
      <c r="H86" s="34">
        <f t="shared" si="40"/>
        <v>8227.2999999999993</v>
      </c>
      <c r="I86" s="165"/>
      <c r="J86" s="165"/>
      <c r="K86" s="165"/>
      <c r="L86" s="165"/>
      <c r="M86" s="168"/>
      <c r="N86" s="1"/>
    </row>
    <row r="87" spans="1:14" x14ac:dyDescent="0.25">
      <c r="A87" s="67"/>
      <c r="B87" s="69"/>
      <c r="C87" s="6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67"/>
      <c r="B88" s="69"/>
      <c r="C88" s="69"/>
      <c r="D88" s="1"/>
      <c r="E88" s="1"/>
      <c r="F88" s="202" t="s">
        <v>26</v>
      </c>
      <c r="G88" s="202"/>
      <c r="H88" s="1"/>
      <c r="I88" s="1"/>
      <c r="J88" s="1"/>
      <c r="K88" s="1"/>
      <c r="L88" s="1"/>
      <c r="M88" s="1"/>
      <c r="N88" s="1"/>
    </row>
    <row r="89" spans="1:14" x14ac:dyDescent="0.25">
      <c r="A89" s="67"/>
      <c r="B89" s="69"/>
      <c r="C89" s="6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67"/>
      <c r="B90" s="69"/>
      <c r="C90" s="69"/>
      <c r="D90" s="1"/>
      <c r="E90" s="1"/>
      <c r="F90" s="27"/>
      <c r="G90" s="27"/>
      <c r="H90" s="27"/>
      <c r="I90" s="1"/>
      <c r="J90" s="1"/>
      <c r="K90" s="1"/>
      <c r="L90" s="1"/>
      <c r="M90" s="1"/>
      <c r="N90" s="1"/>
    </row>
    <row r="91" spans="1:14" x14ac:dyDescent="0.25">
      <c r="A91" s="69"/>
      <c r="B91" s="69"/>
      <c r="C91" s="69"/>
      <c r="D91" s="1"/>
      <c r="E91" s="1"/>
      <c r="F91" s="27"/>
      <c r="G91" s="27"/>
      <c r="H91" s="27"/>
      <c r="I91" s="1"/>
      <c r="J91" s="1"/>
      <c r="K91" s="1"/>
      <c r="L91" s="1"/>
      <c r="M91" s="1"/>
      <c r="N91" s="1"/>
    </row>
    <row r="92" spans="1:14" x14ac:dyDescent="0.25">
      <c r="A92" s="69"/>
      <c r="B92" s="69"/>
      <c r="C92" s="69"/>
      <c r="D92" s="1"/>
      <c r="E92" s="27"/>
      <c r="F92" s="27"/>
      <c r="G92" s="27"/>
      <c r="H92" s="27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7" spans="6:8" x14ac:dyDescent="0.25">
      <c r="F97" s="25"/>
      <c r="G97" s="25"/>
      <c r="H97" s="25"/>
    </row>
  </sheetData>
  <mergeCells count="125">
    <mergeCell ref="F88:G88"/>
    <mergeCell ref="B8:M8"/>
    <mergeCell ref="A9:A14"/>
    <mergeCell ref="B9:B14"/>
    <mergeCell ref="C9:C14"/>
    <mergeCell ref="D10:H10"/>
    <mergeCell ref="I9:I14"/>
    <mergeCell ref="J9:J14"/>
    <mergeCell ref="K9:K14"/>
    <mergeCell ref="L9:L14"/>
    <mergeCell ref="B45:B50"/>
    <mergeCell ref="C45:C50"/>
    <mergeCell ref="D46:H46"/>
    <mergeCell ref="M33:M38"/>
    <mergeCell ref="D34:H34"/>
    <mergeCell ref="L33:L38"/>
    <mergeCell ref="M45:M50"/>
    <mergeCell ref="M51:M56"/>
    <mergeCell ref="M63:M68"/>
    <mergeCell ref="M57:M62"/>
    <mergeCell ref="M27:M32"/>
    <mergeCell ref="M39:M44"/>
    <mergeCell ref="D52:H52"/>
    <mergeCell ref="D64:H64"/>
    <mergeCell ref="K1:M1"/>
    <mergeCell ref="C21:C26"/>
    <mergeCell ref="D22:H22"/>
    <mergeCell ref="A27:A32"/>
    <mergeCell ref="B27:B32"/>
    <mergeCell ref="C27:C32"/>
    <mergeCell ref="D28:H28"/>
    <mergeCell ref="A3:M3"/>
    <mergeCell ref="A5:A6"/>
    <mergeCell ref="B5:B6"/>
    <mergeCell ref="C5:C6"/>
    <mergeCell ref="D5:D6"/>
    <mergeCell ref="E5:H5"/>
    <mergeCell ref="I5:L5"/>
    <mergeCell ref="M5:M6"/>
    <mergeCell ref="A15:A20"/>
    <mergeCell ref="B15:B20"/>
    <mergeCell ref="C15:C20"/>
    <mergeCell ref="D16:H16"/>
    <mergeCell ref="A21:A26"/>
    <mergeCell ref="B21:B26"/>
    <mergeCell ref="M9:M14"/>
    <mergeCell ref="M15:M20"/>
    <mergeCell ref="M21:M26"/>
    <mergeCell ref="D58:H58"/>
    <mergeCell ref="D40:H40"/>
    <mergeCell ref="A69:A74"/>
    <mergeCell ref="B69:B74"/>
    <mergeCell ref="C69:C74"/>
    <mergeCell ref="D70:H70"/>
    <mergeCell ref="A75:A80"/>
    <mergeCell ref="B75:B80"/>
    <mergeCell ref="C75:C80"/>
    <mergeCell ref="D76:H76"/>
    <mergeCell ref="A33:A38"/>
    <mergeCell ref="B33:B38"/>
    <mergeCell ref="C33:C38"/>
    <mergeCell ref="A51:A56"/>
    <mergeCell ref="B51:B56"/>
    <mergeCell ref="C51:C56"/>
    <mergeCell ref="A63:A68"/>
    <mergeCell ref="B63:B68"/>
    <mergeCell ref="C63:C68"/>
    <mergeCell ref="A57:A62"/>
    <mergeCell ref="B57:B62"/>
    <mergeCell ref="C57:C62"/>
    <mergeCell ref="A39:A44"/>
    <mergeCell ref="B39:B44"/>
    <mergeCell ref="C39:C44"/>
    <mergeCell ref="A45:A50"/>
    <mergeCell ref="D82:H82"/>
    <mergeCell ref="I15:I20"/>
    <mergeCell ref="J15:J20"/>
    <mergeCell ref="K15:K20"/>
    <mergeCell ref="L15:L20"/>
    <mergeCell ref="I21:I26"/>
    <mergeCell ref="J21:J26"/>
    <mergeCell ref="K21:K26"/>
    <mergeCell ref="L21:L26"/>
    <mergeCell ref="I27:I32"/>
    <mergeCell ref="J27:J32"/>
    <mergeCell ref="K27:K32"/>
    <mergeCell ref="L27:L32"/>
    <mergeCell ref="I33:I38"/>
    <mergeCell ref="J33:J38"/>
    <mergeCell ref="K33:K38"/>
    <mergeCell ref="I63:I68"/>
    <mergeCell ref="J63:J68"/>
    <mergeCell ref="K63:K68"/>
    <mergeCell ref="L63:L68"/>
    <mergeCell ref="I69:I74"/>
    <mergeCell ref="I39:I44"/>
    <mergeCell ref="J39:J44"/>
    <mergeCell ref="K39:K44"/>
    <mergeCell ref="L39:L44"/>
    <mergeCell ref="I45:I50"/>
    <mergeCell ref="J45:J50"/>
    <mergeCell ref="K45:K50"/>
    <mergeCell ref="L45:L50"/>
    <mergeCell ref="I51:I56"/>
    <mergeCell ref="J51:J56"/>
    <mergeCell ref="K51:K56"/>
    <mergeCell ref="L51:L56"/>
    <mergeCell ref="I57:I62"/>
    <mergeCell ref="J57:J62"/>
    <mergeCell ref="K57:K62"/>
    <mergeCell ref="L57:L62"/>
    <mergeCell ref="I81:I86"/>
    <mergeCell ref="J81:J86"/>
    <mergeCell ref="K81:K86"/>
    <mergeCell ref="L81:L86"/>
    <mergeCell ref="M81:M86"/>
    <mergeCell ref="I75:I80"/>
    <mergeCell ref="J69:J74"/>
    <mergeCell ref="K69:K74"/>
    <mergeCell ref="L69:L74"/>
    <mergeCell ref="M69:M74"/>
    <mergeCell ref="J75:J80"/>
    <mergeCell ref="K75:K80"/>
    <mergeCell ref="L75:L80"/>
    <mergeCell ref="M75:M80"/>
  </mergeCells>
  <pageMargins left="0.31496062992125984" right="0.31496062992125984" top="0.74803149606299213" bottom="0.55118110236220474" header="0.31496062992125984" footer="0.31496062992125984"/>
  <pageSetup paperSize="9" scale="89" firstPageNumber="45" fitToHeight="0" orientation="landscape" useFirstPageNumber="1" r:id="rId1"/>
  <headerFooter>
    <oddHeader>Страница &amp;P</oddHeader>
  </headerFooter>
  <rowBreaks count="2" manualBreakCount="2">
    <brk id="32" max="16383" man="1"/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view="pageLayout" zoomScaleNormal="100" workbookViewId="0">
      <selection activeCell="A10" sqref="A10:B10"/>
    </sheetView>
  </sheetViews>
  <sheetFormatPr defaultRowHeight="15" x14ac:dyDescent="0.25"/>
  <cols>
    <col min="1" max="1" width="3" customWidth="1"/>
    <col min="2" max="2" width="41.140625" customWidth="1"/>
    <col min="3" max="6" width="11.5703125" customWidth="1"/>
  </cols>
  <sheetData>
    <row r="1" spans="1:6" x14ac:dyDescent="0.25">
      <c r="D1" s="274" t="s">
        <v>311</v>
      </c>
      <c r="E1" s="274"/>
      <c r="F1" s="274"/>
    </row>
    <row r="2" spans="1:6" ht="18.75" x14ac:dyDescent="0.25">
      <c r="A2" s="211" t="s">
        <v>304</v>
      </c>
      <c r="B2" s="211"/>
      <c r="C2" s="211"/>
      <c r="D2" s="211"/>
      <c r="E2" s="211"/>
      <c r="F2" s="211"/>
    </row>
    <row r="3" spans="1:6" ht="15.75" customHeight="1" x14ac:dyDescent="0.25">
      <c r="A3" s="80"/>
      <c r="B3" s="17"/>
      <c r="C3" s="17"/>
      <c r="D3" s="17"/>
      <c r="E3" s="17"/>
      <c r="F3" s="17"/>
    </row>
    <row r="4" spans="1:6" x14ac:dyDescent="0.25">
      <c r="A4" s="212" t="s">
        <v>249</v>
      </c>
      <c r="B4" s="212"/>
      <c r="C4" s="212"/>
      <c r="D4" s="212"/>
      <c r="E4" s="212"/>
      <c r="F4" s="212"/>
    </row>
    <row r="5" spans="1:6" ht="19.5" thickBot="1" x14ac:dyDescent="0.3">
      <c r="A5" s="83"/>
    </row>
    <row r="6" spans="1:6" ht="15.75" customHeight="1" x14ac:dyDescent="0.25">
      <c r="A6" s="213" t="s">
        <v>250</v>
      </c>
      <c r="B6" s="214"/>
      <c r="C6" s="84" t="s">
        <v>251</v>
      </c>
      <c r="D6" s="213" t="s">
        <v>252</v>
      </c>
      <c r="E6" s="219"/>
      <c r="F6" s="214"/>
    </row>
    <row r="7" spans="1:6" ht="16.5" customHeight="1" thickBot="1" x14ac:dyDescent="0.3">
      <c r="A7" s="215"/>
      <c r="B7" s="216"/>
      <c r="C7" s="85" t="s">
        <v>28</v>
      </c>
      <c r="D7" s="217" t="s">
        <v>253</v>
      </c>
      <c r="E7" s="220"/>
      <c r="F7" s="218"/>
    </row>
    <row r="8" spans="1:6" ht="16.5" thickBot="1" x14ac:dyDescent="0.3">
      <c r="A8" s="217"/>
      <c r="B8" s="218"/>
      <c r="C8" s="86"/>
      <c r="D8" s="87" t="s">
        <v>107</v>
      </c>
      <c r="E8" s="87" t="s">
        <v>108</v>
      </c>
      <c r="F8" s="87" t="s">
        <v>109</v>
      </c>
    </row>
    <row r="9" spans="1:6" ht="16.5" thickBot="1" x14ac:dyDescent="0.3">
      <c r="A9" s="206">
        <v>1</v>
      </c>
      <c r="B9" s="207"/>
      <c r="C9" s="87">
        <v>2</v>
      </c>
      <c r="D9" s="87">
        <v>3</v>
      </c>
      <c r="E9" s="87">
        <v>4</v>
      </c>
      <c r="F9" s="87">
        <v>5</v>
      </c>
    </row>
    <row r="10" spans="1:6" ht="16.5" thickBot="1" x14ac:dyDescent="0.3">
      <c r="A10" s="266" t="s">
        <v>305</v>
      </c>
      <c r="B10" s="267"/>
      <c r="C10" s="95">
        <f>SUM(D10:F10)</f>
        <v>48241.299999999996</v>
      </c>
      <c r="D10" s="95">
        <f>SUM(D12:D15)</f>
        <v>16062.9</v>
      </c>
      <c r="E10" s="149">
        <f t="shared" ref="E10:F10" si="0">SUM(E12:E15)</f>
        <v>16089.199999999999</v>
      </c>
      <c r="F10" s="149">
        <f t="shared" si="0"/>
        <v>16089.199999999999</v>
      </c>
    </row>
    <row r="11" spans="1:6" ht="16.5" thickBot="1" x14ac:dyDescent="0.3">
      <c r="A11" s="89"/>
      <c r="B11" s="90" t="s">
        <v>255</v>
      </c>
      <c r="C11" s="96"/>
      <c r="D11" s="90"/>
      <c r="E11" s="90"/>
      <c r="F11" s="90"/>
    </row>
    <row r="12" spans="1:6" ht="32.25" thickBot="1" x14ac:dyDescent="0.3">
      <c r="A12" s="92"/>
      <c r="B12" s="95" t="s">
        <v>256</v>
      </c>
      <c r="C12" s="96">
        <f t="shared" ref="C12:C16" si="1">SUM(D12:F12)</f>
        <v>6150</v>
      </c>
      <c r="D12" s="95">
        <f>'ПОМ ВЦП'!F58</f>
        <v>2050</v>
      </c>
      <c r="E12" s="95">
        <f>'ПОМ ВЦП'!G58</f>
        <v>2050</v>
      </c>
      <c r="F12" s="95">
        <f>'ПОМ ВЦП'!H58</f>
        <v>2050</v>
      </c>
    </row>
    <row r="13" spans="1:6" ht="16.5" thickBot="1" x14ac:dyDescent="0.3">
      <c r="A13" s="92"/>
      <c r="B13" s="90" t="s">
        <v>257</v>
      </c>
      <c r="C13" s="96">
        <f t="shared" si="1"/>
        <v>26551.299999999996</v>
      </c>
      <c r="D13" s="95">
        <f>'ПОМ ВЦП'!F59</f>
        <v>8832.9</v>
      </c>
      <c r="E13" s="95">
        <f>'ПОМ ВЦП'!G59</f>
        <v>8859.1999999999989</v>
      </c>
      <c r="F13" s="95">
        <f>'ПОМ ВЦП'!H59</f>
        <v>8859.1999999999989</v>
      </c>
    </row>
    <row r="14" spans="1:6" ht="16.5" thickBot="1" x14ac:dyDescent="0.3">
      <c r="A14" s="92"/>
      <c r="B14" s="90" t="s">
        <v>258</v>
      </c>
      <c r="C14" s="96">
        <f t="shared" si="1"/>
        <v>0</v>
      </c>
      <c r="D14" s="95">
        <f>'ПОМ ВЦП'!F60</f>
        <v>0</v>
      </c>
      <c r="E14" s="95">
        <f>'ПОМ ВЦП'!G60</f>
        <v>0</v>
      </c>
      <c r="F14" s="95">
        <f>'ПОМ ВЦП'!H60</f>
        <v>0</v>
      </c>
    </row>
    <row r="15" spans="1:6" ht="16.5" thickBot="1" x14ac:dyDescent="0.3">
      <c r="A15" s="92"/>
      <c r="B15" s="90" t="s">
        <v>259</v>
      </c>
      <c r="C15" s="96">
        <f t="shared" si="1"/>
        <v>15540</v>
      </c>
      <c r="D15" s="95">
        <f>'ПОМ ВЦП'!F61</f>
        <v>5180</v>
      </c>
      <c r="E15" s="95">
        <f>'ПОМ ВЦП'!G61</f>
        <v>5180</v>
      </c>
      <c r="F15" s="95">
        <f>'ПОМ ВЦП'!H61</f>
        <v>5180</v>
      </c>
    </row>
    <row r="16" spans="1:6" ht="16.5" thickBot="1" x14ac:dyDescent="0.3">
      <c r="A16" s="92"/>
      <c r="B16" s="151" t="s">
        <v>260</v>
      </c>
      <c r="C16" s="96">
        <f t="shared" si="1"/>
        <v>48241.299999999996</v>
      </c>
      <c r="D16" s="90">
        <f>D10</f>
        <v>16062.9</v>
      </c>
      <c r="E16" s="90">
        <f t="shared" ref="E16:F16" si="2">E10</f>
        <v>16089.199999999999</v>
      </c>
      <c r="F16" s="90">
        <f t="shared" si="2"/>
        <v>16089.199999999999</v>
      </c>
    </row>
    <row r="17" spans="1:6" ht="32.25" thickBot="1" x14ac:dyDescent="0.3">
      <c r="A17" s="92"/>
      <c r="B17" s="90" t="s">
        <v>306</v>
      </c>
      <c r="C17" s="95">
        <f>SUM(D17:F17)</f>
        <v>0</v>
      </c>
      <c r="D17" s="95">
        <f>SUM(D18:D21)</f>
        <v>0</v>
      </c>
      <c r="E17" s="95">
        <f t="shared" ref="E17:F17" si="3">SUM(E18:E21)</f>
        <v>0</v>
      </c>
      <c r="F17" s="95">
        <f t="shared" si="3"/>
        <v>0</v>
      </c>
    </row>
    <row r="18" spans="1:6" ht="32.25" thickBot="1" x14ac:dyDescent="0.3">
      <c r="A18" s="152"/>
      <c r="B18" s="149" t="s">
        <v>307</v>
      </c>
      <c r="C18" s="96">
        <f t="shared" ref="C18:C22" si="4">SUM(D18:F18)</f>
        <v>0</v>
      </c>
      <c r="D18" s="152"/>
      <c r="E18" s="152"/>
      <c r="F18" s="152"/>
    </row>
    <row r="19" spans="1:6" ht="16.5" thickBot="1" x14ac:dyDescent="0.3">
      <c r="A19" s="153"/>
      <c r="B19" s="90" t="s">
        <v>257</v>
      </c>
      <c r="C19" s="96">
        <f t="shared" si="4"/>
        <v>0</v>
      </c>
      <c r="D19" s="152"/>
      <c r="E19" s="152"/>
      <c r="F19" s="152"/>
    </row>
    <row r="20" spans="1:6" ht="16.5" thickBot="1" x14ac:dyDescent="0.3">
      <c r="A20" s="153"/>
      <c r="B20" s="90" t="s">
        <v>263</v>
      </c>
      <c r="C20" s="96">
        <f t="shared" si="4"/>
        <v>0</v>
      </c>
      <c r="D20" s="152"/>
      <c r="E20" s="152"/>
      <c r="F20" s="152"/>
    </row>
    <row r="21" spans="1:6" ht="16.5" thickBot="1" x14ac:dyDescent="0.3">
      <c r="A21" s="153"/>
      <c r="B21" s="90" t="s">
        <v>264</v>
      </c>
      <c r="C21" s="96">
        <f t="shared" si="4"/>
        <v>0</v>
      </c>
      <c r="D21" s="152"/>
      <c r="E21" s="152"/>
      <c r="F21" s="152"/>
    </row>
    <row r="22" spans="1:6" ht="16.5" thickBot="1" x14ac:dyDescent="0.3">
      <c r="A22" s="96"/>
      <c r="B22" s="151" t="s">
        <v>265</v>
      </c>
      <c r="C22" s="96">
        <f t="shared" si="4"/>
        <v>0</v>
      </c>
      <c r="D22" s="90"/>
      <c r="E22" s="90"/>
      <c r="F22" s="90"/>
    </row>
    <row r="23" spans="1:6" ht="48" thickBot="1" x14ac:dyDescent="0.3">
      <c r="A23" s="89"/>
      <c r="B23" s="90" t="s">
        <v>308</v>
      </c>
      <c r="C23" s="95">
        <f>SUM(D23:F23)</f>
        <v>0</v>
      </c>
      <c r="D23" s="95">
        <f>SUM(D24:D27)</f>
        <v>0</v>
      </c>
      <c r="E23" s="95">
        <f t="shared" ref="E23:F23" si="5">SUM(E24:E27)</f>
        <v>0</v>
      </c>
      <c r="F23" s="95">
        <f t="shared" si="5"/>
        <v>0</v>
      </c>
    </row>
    <row r="24" spans="1:6" ht="32.25" thickBot="1" x14ac:dyDescent="0.3">
      <c r="A24" s="95"/>
      <c r="B24" s="149" t="s">
        <v>307</v>
      </c>
      <c r="C24" s="96">
        <f t="shared" ref="C24:C28" si="6">SUM(D24:F24)</f>
        <v>0</v>
      </c>
      <c r="D24" s="152"/>
      <c r="E24" s="152"/>
      <c r="F24" s="152"/>
    </row>
    <row r="25" spans="1:6" ht="16.5" thickBot="1" x14ac:dyDescent="0.3">
      <c r="A25" s="95"/>
      <c r="B25" s="90" t="s">
        <v>257</v>
      </c>
      <c r="C25" s="96">
        <f t="shared" si="6"/>
        <v>0</v>
      </c>
      <c r="D25" s="152"/>
      <c r="E25" s="152"/>
      <c r="F25" s="152"/>
    </row>
    <row r="26" spans="1:6" ht="16.5" thickBot="1" x14ac:dyDescent="0.3">
      <c r="A26" s="95"/>
      <c r="B26" s="90" t="s">
        <v>263</v>
      </c>
      <c r="C26" s="96">
        <f t="shared" si="6"/>
        <v>0</v>
      </c>
      <c r="D26" s="152"/>
      <c r="E26" s="152"/>
      <c r="F26" s="152"/>
    </row>
    <row r="27" spans="1:6" ht="16.5" thickBot="1" x14ac:dyDescent="0.3">
      <c r="A27" s="95"/>
      <c r="B27" s="90" t="s">
        <v>264</v>
      </c>
      <c r="C27" s="96">
        <f t="shared" si="6"/>
        <v>0</v>
      </c>
      <c r="D27" s="152"/>
      <c r="E27" s="152"/>
      <c r="F27" s="152"/>
    </row>
    <row r="28" spans="1:6" ht="16.5" thickBot="1" x14ac:dyDescent="0.3">
      <c r="A28" s="95"/>
      <c r="B28" s="90" t="s">
        <v>267</v>
      </c>
      <c r="C28" s="96">
        <f t="shared" si="6"/>
        <v>0</v>
      </c>
      <c r="D28" s="90"/>
      <c r="E28" s="90"/>
      <c r="F28" s="90"/>
    </row>
    <row r="29" spans="1:6" ht="32.25" thickBot="1" x14ac:dyDescent="0.3">
      <c r="A29" s="89"/>
      <c r="B29" s="90" t="s">
        <v>309</v>
      </c>
      <c r="C29" s="95">
        <f>SUM(D29:F29)</f>
        <v>0</v>
      </c>
      <c r="D29" s="95">
        <f>SUM(D30:D33)</f>
        <v>0</v>
      </c>
      <c r="E29" s="95">
        <f t="shared" ref="E29:F29" si="7">SUM(E30:E33)</f>
        <v>0</v>
      </c>
      <c r="F29" s="95">
        <f t="shared" si="7"/>
        <v>0</v>
      </c>
    </row>
    <row r="30" spans="1:6" ht="32.25" thickBot="1" x14ac:dyDescent="0.3">
      <c r="A30" s="95"/>
      <c r="B30" s="149" t="s">
        <v>307</v>
      </c>
      <c r="C30" s="96">
        <f t="shared" ref="C30:C34" si="8">SUM(D30:F30)</f>
        <v>0</v>
      </c>
      <c r="D30" s="152"/>
      <c r="E30" s="152"/>
      <c r="F30" s="152"/>
    </row>
    <row r="31" spans="1:6" ht="16.5" thickBot="1" x14ac:dyDescent="0.3">
      <c r="A31" s="95"/>
      <c r="B31" s="90" t="s">
        <v>257</v>
      </c>
      <c r="C31" s="96">
        <f t="shared" si="8"/>
        <v>0</v>
      </c>
      <c r="D31" s="152"/>
      <c r="E31" s="152"/>
      <c r="F31" s="152"/>
    </row>
    <row r="32" spans="1:6" ht="16.5" thickBot="1" x14ac:dyDescent="0.3">
      <c r="A32" s="95"/>
      <c r="B32" s="90" t="s">
        <v>263</v>
      </c>
      <c r="C32" s="96">
        <f t="shared" si="8"/>
        <v>0</v>
      </c>
      <c r="D32" s="152"/>
      <c r="E32" s="152"/>
      <c r="F32" s="152"/>
    </row>
    <row r="33" spans="1:6" ht="16.5" thickBot="1" x14ac:dyDescent="0.3">
      <c r="A33" s="95"/>
      <c r="B33" s="90" t="s">
        <v>264</v>
      </c>
      <c r="C33" s="96">
        <f t="shared" si="8"/>
        <v>0</v>
      </c>
      <c r="D33" s="152"/>
      <c r="E33" s="152"/>
      <c r="F33" s="152"/>
    </row>
    <row r="34" spans="1:6" ht="16.5" thickBot="1" x14ac:dyDescent="0.3">
      <c r="A34" s="95"/>
      <c r="B34" s="90" t="s">
        <v>267</v>
      </c>
      <c r="C34" s="96">
        <f t="shared" si="8"/>
        <v>0</v>
      </c>
      <c r="D34" s="90"/>
      <c r="E34" s="90"/>
      <c r="F34" s="90"/>
    </row>
    <row r="36" spans="1:6" s="154" customFormat="1" ht="30.75" customHeight="1" x14ac:dyDescent="0.2">
      <c r="A36" s="318" t="s">
        <v>278</v>
      </c>
      <c r="B36" s="318"/>
      <c r="C36" s="318"/>
      <c r="D36" s="318"/>
      <c r="E36" s="318"/>
      <c r="F36" s="318"/>
    </row>
    <row r="37" spans="1:6" s="154" customFormat="1" ht="12.75" x14ac:dyDescent="0.2">
      <c r="A37" s="318" t="s">
        <v>279</v>
      </c>
      <c r="B37" s="318"/>
      <c r="C37" s="318"/>
      <c r="D37" s="318"/>
      <c r="E37" s="318"/>
      <c r="F37" s="318"/>
    </row>
    <row r="38" spans="1:6" s="154" customFormat="1" ht="41.25" customHeight="1" x14ac:dyDescent="0.2">
      <c r="A38" s="318" t="s">
        <v>280</v>
      </c>
      <c r="B38" s="318"/>
      <c r="C38" s="318"/>
      <c r="D38" s="318"/>
      <c r="E38" s="318"/>
      <c r="F38" s="318"/>
    </row>
  </sheetData>
  <mergeCells count="11">
    <mergeCell ref="D1:F1"/>
    <mergeCell ref="A2:F2"/>
    <mergeCell ref="A4:F4"/>
    <mergeCell ref="A6:B8"/>
    <mergeCell ref="D6:F6"/>
    <mergeCell ref="D7:F7"/>
    <mergeCell ref="A9:B9"/>
    <mergeCell ref="A10:B10"/>
    <mergeCell ref="A36:F36"/>
    <mergeCell ref="A37:F37"/>
    <mergeCell ref="A38:F38"/>
  </mergeCells>
  <hyperlinks>
    <hyperlink ref="A4" location="_ftn1" display="_ftn1"/>
    <hyperlink ref="B16" location="_ftn2" display="_ftn2"/>
    <hyperlink ref="B22" location="_ftn3" display="_ftn3"/>
    <hyperlink ref="A36" location="_ftnref1" display="_ftnref1"/>
    <hyperlink ref="A37" location="_ftnref2" display="_ftnref2"/>
    <hyperlink ref="A38" location="_ftnref3" display="_ftnref3"/>
  </hyperlinks>
  <pageMargins left="0.70866141732283472" right="0.70866141732283472" top="0.74803149606299213" bottom="0.74803149606299213" header="0.31496062992125984" footer="0.31496062992125984"/>
  <pageSetup paperSize="9" scale="97" firstPageNumber="83" fitToHeight="0" orientation="portrait" useFirstPageNumber="1" r:id="rId1"/>
  <headerFooter>
    <oddHeader>Страница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Layout" topLeftCell="E1" zoomScale="136" zoomScaleNormal="100" zoomScalePageLayoutView="136" workbookViewId="0">
      <selection activeCell="J15" sqref="J15:L20"/>
    </sheetView>
  </sheetViews>
  <sheetFormatPr defaultRowHeight="15" x14ac:dyDescent="0.25"/>
  <cols>
    <col min="1" max="1" width="5.7109375" customWidth="1"/>
    <col min="2" max="2" width="17.140625" customWidth="1"/>
    <col min="3" max="3" width="14.28515625" customWidth="1"/>
    <col min="4" max="4" width="15.140625" customWidth="1"/>
    <col min="5" max="5" width="11.140625" bestFit="1" customWidth="1"/>
    <col min="6" max="8" width="10.140625" bestFit="1" customWidth="1"/>
    <col min="9" max="9" width="17.28515625" customWidth="1"/>
    <col min="10" max="11" width="8.85546875" customWidth="1"/>
    <col min="12" max="12" width="14.28515625" customWidth="1"/>
    <col min="13" max="13" width="18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334" t="s">
        <v>247</v>
      </c>
      <c r="L1" s="334"/>
      <c r="M1" s="334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0"/>
      <c r="L2" s="10"/>
      <c r="M2" s="1"/>
    </row>
    <row r="3" spans="1:13" ht="35.25" customHeight="1" x14ac:dyDescent="0.25">
      <c r="A3" s="211" t="s">
        <v>195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319" t="s">
        <v>29</v>
      </c>
      <c r="B5" s="40" t="s">
        <v>30</v>
      </c>
      <c r="C5" s="40" t="s">
        <v>32</v>
      </c>
      <c r="D5" s="40" t="s">
        <v>36</v>
      </c>
      <c r="E5" s="328" t="s">
        <v>38</v>
      </c>
      <c r="F5" s="329"/>
      <c r="G5" s="329"/>
      <c r="H5" s="330"/>
      <c r="I5" s="328" t="s">
        <v>39</v>
      </c>
      <c r="J5" s="329"/>
      <c r="K5" s="329"/>
      <c r="L5" s="330"/>
      <c r="M5" s="40" t="s">
        <v>42</v>
      </c>
    </row>
    <row r="6" spans="1:13" ht="27.75" customHeight="1" x14ac:dyDescent="0.25">
      <c r="A6" s="320"/>
      <c r="B6" s="41" t="s">
        <v>168</v>
      </c>
      <c r="C6" s="41" t="s">
        <v>33</v>
      </c>
      <c r="D6" s="44" t="s">
        <v>37</v>
      </c>
      <c r="E6" s="331" t="s">
        <v>169</v>
      </c>
      <c r="F6" s="332"/>
      <c r="G6" s="332"/>
      <c r="H6" s="333"/>
      <c r="I6" s="331" t="s">
        <v>40</v>
      </c>
      <c r="J6" s="332"/>
      <c r="K6" s="332"/>
      <c r="L6" s="333"/>
      <c r="M6" s="41" t="s">
        <v>170</v>
      </c>
    </row>
    <row r="7" spans="1:13" ht="15.75" x14ac:dyDescent="0.25">
      <c r="A7" s="320"/>
      <c r="B7" s="41" t="s">
        <v>31</v>
      </c>
      <c r="C7" s="41" t="s">
        <v>34</v>
      </c>
      <c r="D7" s="42"/>
      <c r="E7" s="331" t="s">
        <v>28</v>
      </c>
      <c r="F7" s="332"/>
      <c r="G7" s="332"/>
      <c r="H7" s="333"/>
      <c r="I7" s="331" t="s">
        <v>41</v>
      </c>
      <c r="J7" s="332"/>
      <c r="K7" s="332"/>
      <c r="L7" s="333"/>
      <c r="M7" s="41" t="s">
        <v>43</v>
      </c>
    </row>
    <row r="8" spans="1:13" ht="15.75" x14ac:dyDescent="0.25">
      <c r="A8" s="320"/>
      <c r="B8" s="42"/>
      <c r="C8" s="41" t="s">
        <v>35</v>
      </c>
      <c r="D8" s="42"/>
      <c r="E8" s="322"/>
      <c r="F8" s="323"/>
      <c r="G8" s="323"/>
      <c r="H8" s="324"/>
      <c r="I8" s="322"/>
      <c r="J8" s="323"/>
      <c r="K8" s="323"/>
      <c r="L8" s="324"/>
      <c r="M8" s="41" t="s">
        <v>44</v>
      </c>
    </row>
    <row r="9" spans="1:13" ht="15.75" x14ac:dyDescent="0.25">
      <c r="A9" s="320"/>
      <c r="B9" s="42"/>
      <c r="C9" s="42"/>
      <c r="D9" s="42"/>
      <c r="E9" s="322"/>
      <c r="F9" s="323"/>
      <c r="G9" s="323"/>
      <c r="H9" s="324"/>
      <c r="I9" s="322"/>
      <c r="J9" s="323"/>
      <c r="K9" s="323"/>
      <c r="L9" s="324"/>
      <c r="M9" s="41" t="s">
        <v>45</v>
      </c>
    </row>
    <row r="10" spans="1:13" ht="15.75" x14ac:dyDescent="0.25">
      <c r="A10" s="320"/>
      <c r="B10" s="42"/>
      <c r="C10" s="42"/>
      <c r="D10" s="42"/>
      <c r="E10" s="325"/>
      <c r="F10" s="326"/>
      <c r="G10" s="326"/>
      <c r="H10" s="327"/>
      <c r="I10" s="325"/>
      <c r="J10" s="326"/>
      <c r="K10" s="326"/>
      <c r="L10" s="327"/>
      <c r="M10" s="41" t="s">
        <v>46</v>
      </c>
    </row>
    <row r="11" spans="1:13" ht="15.75" x14ac:dyDescent="0.25">
      <c r="A11" s="320"/>
      <c r="B11" s="42"/>
      <c r="C11" s="42"/>
      <c r="D11" s="42"/>
      <c r="E11" s="332" t="s">
        <v>48</v>
      </c>
      <c r="F11" s="40">
        <v>2017</v>
      </c>
      <c r="G11" s="46">
        <v>2018</v>
      </c>
      <c r="H11" s="40">
        <v>2019</v>
      </c>
      <c r="I11" s="47" t="s">
        <v>50</v>
      </c>
      <c r="J11" s="40">
        <v>2017</v>
      </c>
      <c r="K11" s="47">
        <v>2018</v>
      </c>
      <c r="L11" s="40">
        <v>2019</v>
      </c>
      <c r="M11" s="44" t="s">
        <v>47</v>
      </c>
    </row>
    <row r="12" spans="1:13" ht="15.75" x14ac:dyDescent="0.25">
      <c r="A12" s="320"/>
      <c r="B12" s="42"/>
      <c r="C12" s="42"/>
      <c r="D12" s="42"/>
      <c r="E12" s="332"/>
      <c r="F12" s="41" t="s">
        <v>49</v>
      </c>
      <c r="G12" s="47" t="s">
        <v>49</v>
      </c>
      <c r="H12" s="41" t="s">
        <v>49</v>
      </c>
      <c r="I12" s="47" t="s">
        <v>51</v>
      </c>
      <c r="J12" s="45" t="s">
        <v>49</v>
      </c>
      <c r="K12" s="47" t="s">
        <v>49</v>
      </c>
      <c r="L12" s="45" t="s">
        <v>49</v>
      </c>
      <c r="M12" s="43"/>
    </row>
    <row r="13" spans="1:13" ht="15.75" x14ac:dyDescent="0.2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</row>
    <row r="14" spans="1:13" ht="15.75" x14ac:dyDescent="0.25">
      <c r="A14" s="48"/>
      <c r="B14" s="335" t="s">
        <v>193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7"/>
    </row>
    <row r="15" spans="1:13" ht="15.75" x14ac:dyDescent="0.25">
      <c r="A15" s="319" t="s">
        <v>9</v>
      </c>
      <c r="B15" s="338" t="s">
        <v>192</v>
      </c>
      <c r="C15" s="319" t="s">
        <v>191</v>
      </c>
      <c r="D15" s="48" t="s">
        <v>52</v>
      </c>
      <c r="E15" s="49">
        <f>SUM(F15:H15)</f>
        <v>57667.999999999993</v>
      </c>
      <c r="F15" s="49">
        <f>SUM(F17:F20)</f>
        <v>19162.3</v>
      </c>
      <c r="G15" s="49">
        <f t="shared" ref="G15:H15" si="0">SUM(G17:G20)</f>
        <v>19223.599999999999</v>
      </c>
      <c r="H15" s="49">
        <f t="shared" si="0"/>
        <v>19282.099999999999</v>
      </c>
      <c r="I15" s="319" t="s">
        <v>194</v>
      </c>
      <c r="J15" s="341">
        <v>14</v>
      </c>
      <c r="K15" s="341">
        <v>14</v>
      </c>
      <c r="L15" s="341">
        <v>14</v>
      </c>
      <c r="M15" s="319" t="s">
        <v>163</v>
      </c>
    </row>
    <row r="16" spans="1:13" ht="15.75" x14ac:dyDescent="0.25">
      <c r="A16" s="320"/>
      <c r="B16" s="339"/>
      <c r="C16" s="320"/>
      <c r="D16" s="48" t="s">
        <v>53</v>
      </c>
      <c r="E16" s="49"/>
      <c r="F16" s="49"/>
      <c r="G16" s="49"/>
      <c r="H16" s="49"/>
      <c r="I16" s="320"/>
      <c r="J16" s="342"/>
      <c r="K16" s="342"/>
      <c r="L16" s="342"/>
      <c r="M16" s="320"/>
    </row>
    <row r="17" spans="1:13" ht="15.75" x14ac:dyDescent="0.25">
      <c r="A17" s="320"/>
      <c r="B17" s="339"/>
      <c r="C17" s="320"/>
      <c r="D17" s="48" t="s">
        <v>54</v>
      </c>
      <c r="E17" s="49">
        <f t="shared" ref="E17:E20" si="1">SUM(F17:H17)</f>
        <v>57667.999999999993</v>
      </c>
      <c r="F17" s="49">
        <v>19162.3</v>
      </c>
      <c r="G17" s="49">
        <v>19223.599999999999</v>
      </c>
      <c r="H17" s="49">
        <v>19282.099999999999</v>
      </c>
      <c r="I17" s="320"/>
      <c r="J17" s="342"/>
      <c r="K17" s="342"/>
      <c r="L17" s="342"/>
      <c r="M17" s="320"/>
    </row>
    <row r="18" spans="1:13" ht="15.75" x14ac:dyDescent="0.25">
      <c r="A18" s="320"/>
      <c r="B18" s="339"/>
      <c r="C18" s="320"/>
      <c r="D18" s="48" t="s">
        <v>55</v>
      </c>
      <c r="E18" s="50">
        <f t="shared" si="1"/>
        <v>0</v>
      </c>
      <c r="F18" s="50">
        <v>0</v>
      </c>
      <c r="G18" s="50">
        <v>0</v>
      </c>
      <c r="H18" s="50">
        <v>0</v>
      </c>
      <c r="I18" s="320"/>
      <c r="J18" s="342"/>
      <c r="K18" s="342"/>
      <c r="L18" s="342"/>
      <c r="M18" s="320"/>
    </row>
    <row r="19" spans="1:13" ht="15.75" x14ac:dyDescent="0.25">
      <c r="A19" s="320"/>
      <c r="B19" s="339"/>
      <c r="C19" s="320"/>
      <c r="D19" s="48" t="s">
        <v>56</v>
      </c>
      <c r="E19" s="50">
        <f t="shared" si="1"/>
        <v>0</v>
      </c>
      <c r="F19" s="50">
        <v>0</v>
      </c>
      <c r="G19" s="50">
        <v>0</v>
      </c>
      <c r="H19" s="50">
        <v>0</v>
      </c>
      <c r="I19" s="320"/>
      <c r="J19" s="342"/>
      <c r="K19" s="342"/>
      <c r="L19" s="342"/>
      <c r="M19" s="320"/>
    </row>
    <row r="20" spans="1:13" ht="15.75" x14ac:dyDescent="0.25">
      <c r="A20" s="321"/>
      <c r="B20" s="340"/>
      <c r="C20" s="321"/>
      <c r="D20" s="48" t="s">
        <v>57</v>
      </c>
      <c r="E20" s="50">
        <f t="shared" si="1"/>
        <v>0</v>
      </c>
      <c r="F20" s="50">
        <v>0</v>
      </c>
      <c r="G20" s="50">
        <v>0</v>
      </c>
      <c r="H20" s="50">
        <v>0</v>
      </c>
      <c r="I20" s="321"/>
      <c r="J20" s="343"/>
      <c r="K20" s="343"/>
      <c r="L20" s="343"/>
      <c r="M20" s="321"/>
    </row>
    <row r="21" spans="1:13" ht="15.75" x14ac:dyDescent="0.25">
      <c r="A21" s="319"/>
      <c r="B21" s="319" t="s">
        <v>58</v>
      </c>
      <c r="C21" s="319"/>
      <c r="D21" s="48" t="s">
        <v>52</v>
      </c>
      <c r="E21" s="49">
        <f>SUM(F21:H21)</f>
        <v>57667.999999999993</v>
      </c>
      <c r="F21" s="49">
        <f>SUM(F23:F26)</f>
        <v>19162.3</v>
      </c>
      <c r="G21" s="49">
        <f t="shared" ref="G21:H21" si="2">SUM(G23:G26)</f>
        <v>19223.599999999999</v>
      </c>
      <c r="H21" s="49">
        <f t="shared" si="2"/>
        <v>19282.099999999999</v>
      </c>
      <c r="I21" s="320"/>
      <c r="J21" s="320"/>
      <c r="K21" s="320"/>
      <c r="L21" s="320"/>
      <c r="M21" s="319"/>
    </row>
    <row r="22" spans="1:13" ht="15.75" x14ac:dyDescent="0.25">
      <c r="A22" s="320"/>
      <c r="B22" s="320"/>
      <c r="C22" s="320"/>
      <c r="D22" s="48" t="s">
        <v>53</v>
      </c>
      <c r="E22" s="49"/>
      <c r="F22" s="49"/>
      <c r="G22" s="49"/>
      <c r="H22" s="49"/>
      <c r="I22" s="320"/>
      <c r="J22" s="320"/>
      <c r="K22" s="320"/>
      <c r="L22" s="320"/>
      <c r="M22" s="320"/>
    </row>
    <row r="23" spans="1:13" ht="15.75" x14ac:dyDescent="0.25">
      <c r="A23" s="320"/>
      <c r="B23" s="320"/>
      <c r="C23" s="320"/>
      <c r="D23" s="48" t="s">
        <v>54</v>
      </c>
      <c r="E23" s="49">
        <f t="shared" ref="E23:E26" si="3">SUM(F23:H23)</f>
        <v>57667.999999999993</v>
      </c>
      <c r="F23" s="49">
        <f t="shared" ref="F23:H26" si="4">F17</f>
        <v>19162.3</v>
      </c>
      <c r="G23" s="49">
        <f t="shared" si="4"/>
        <v>19223.599999999999</v>
      </c>
      <c r="H23" s="49">
        <f t="shared" si="4"/>
        <v>19282.099999999999</v>
      </c>
      <c r="I23" s="320"/>
      <c r="J23" s="320"/>
      <c r="K23" s="320"/>
      <c r="L23" s="320"/>
      <c r="M23" s="320"/>
    </row>
    <row r="24" spans="1:13" ht="15.75" x14ac:dyDescent="0.25">
      <c r="A24" s="320"/>
      <c r="B24" s="320"/>
      <c r="C24" s="320"/>
      <c r="D24" s="48" t="s">
        <v>55</v>
      </c>
      <c r="E24" s="50">
        <f t="shared" si="3"/>
        <v>0</v>
      </c>
      <c r="F24" s="50">
        <f t="shared" si="4"/>
        <v>0</v>
      </c>
      <c r="G24" s="50">
        <f t="shared" si="4"/>
        <v>0</v>
      </c>
      <c r="H24" s="50">
        <f t="shared" si="4"/>
        <v>0</v>
      </c>
      <c r="I24" s="320"/>
      <c r="J24" s="320"/>
      <c r="K24" s="320"/>
      <c r="L24" s="320"/>
      <c r="M24" s="320"/>
    </row>
    <row r="25" spans="1:13" ht="15.75" x14ac:dyDescent="0.25">
      <c r="A25" s="320"/>
      <c r="B25" s="320"/>
      <c r="C25" s="320"/>
      <c r="D25" s="48" t="s">
        <v>56</v>
      </c>
      <c r="E25" s="50">
        <f t="shared" si="3"/>
        <v>0</v>
      </c>
      <c r="F25" s="50">
        <f t="shared" si="4"/>
        <v>0</v>
      </c>
      <c r="G25" s="50">
        <f t="shared" si="4"/>
        <v>0</v>
      </c>
      <c r="H25" s="50">
        <f t="shared" si="4"/>
        <v>0</v>
      </c>
      <c r="I25" s="320"/>
      <c r="J25" s="320"/>
      <c r="K25" s="320"/>
      <c r="L25" s="320"/>
      <c r="M25" s="320"/>
    </row>
    <row r="26" spans="1:13" ht="15.75" x14ac:dyDescent="0.25">
      <c r="A26" s="321"/>
      <c r="B26" s="321"/>
      <c r="C26" s="321"/>
      <c r="D26" s="48" t="s">
        <v>57</v>
      </c>
      <c r="E26" s="50">
        <f t="shared" si="3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321"/>
      <c r="J26" s="321"/>
      <c r="K26" s="321"/>
      <c r="L26" s="321"/>
      <c r="M26" s="321"/>
    </row>
    <row r="27" spans="1:13" ht="15.75" x14ac:dyDescent="0.25">
      <c r="A27" s="47"/>
      <c r="B27" s="47"/>
      <c r="C27" s="47"/>
      <c r="D27" s="30"/>
      <c r="E27" s="51"/>
      <c r="F27" s="51"/>
      <c r="G27" s="51"/>
      <c r="H27" s="51"/>
      <c r="I27" s="47"/>
      <c r="J27" s="47"/>
      <c r="K27" s="47"/>
      <c r="L27" s="47"/>
      <c r="M27" s="47"/>
    </row>
    <row r="28" spans="1:13" ht="32.25" customHeight="1" x14ac:dyDescent="0.25">
      <c r="A28" s="210" t="s">
        <v>59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</row>
    <row r="29" spans="1:13" x14ac:dyDescent="0.25">
      <c r="A29" s="210" t="s">
        <v>60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</row>
    <row r="40" ht="15" customHeight="1" x14ac:dyDescent="0.25"/>
    <row r="47" ht="30" customHeight="1" x14ac:dyDescent="0.25"/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35">
    <mergeCell ref="A28:M28"/>
    <mergeCell ref="A29:M29"/>
    <mergeCell ref="K1:M1"/>
    <mergeCell ref="A15:A20"/>
    <mergeCell ref="E11:E12"/>
    <mergeCell ref="B14:M14"/>
    <mergeCell ref="B15:B20"/>
    <mergeCell ref="C15:C20"/>
    <mergeCell ref="M15:M20"/>
    <mergeCell ref="A3:M3"/>
    <mergeCell ref="I10:L10"/>
    <mergeCell ref="A5:A12"/>
    <mergeCell ref="E5:H5"/>
    <mergeCell ref="E6:H6"/>
    <mergeCell ref="E7:H7"/>
    <mergeCell ref="E8:H8"/>
    <mergeCell ref="E9:H9"/>
    <mergeCell ref="E10:H10"/>
    <mergeCell ref="I5:L5"/>
    <mergeCell ref="I6:L6"/>
    <mergeCell ref="I7:L7"/>
    <mergeCell ref="I8:L8"/>
    <mergeCell ref="I9:L9"/>
    <mergeCell ref="B21:B26"/>
    <mergeCell ref="C21:C26"/>
    <mergeCell ref="A21:A26"/>
    <mergeCell ref="I21:I26"/>
    <mergeCell ref="J21:J26"/>
    <mergeCell ref="M21:M26"/>
    <mergeCell ref="I15:I20"/>
    <mergeCell ref="J15:J20"/>
    <mergeCell ref="K15:K20"/>
    <mergeCell ref="L15:L20"/>
    <mergeCell ref="K21:K26"/>
    <mergeCell ref="L21:L26"/>
  </mergeCells>
  <hyperlinks>
    <hyperlink ref="D6" location="_ftn1" display="_ftn1"/>
    <hyperlink ref="M11" location="_ftn2" display="_ftn2"/>
    <hyperlink ref="A28" location="_ftnref1" display="_ftnref1"/>
    <hyperlink ref="A29" location="_ftnref2" display="_ftnref2"/>
  </hyperlinks>
  <pageMargins left="0.31496062992125984" right="0.31496062992125984" top="0.74803149606299213" bottom="0.55118110236220474" header="0.31496062992125984" footer="0.31496062992125984"/>
  <pageSetup paperSize="9" scale="88" firstPageNumber="84" fitToHeight="0" orientation="landscape" useFirstPageNumber="1" r:id="rId1"/>
  <headerFooter>
    <oddHeader>Страница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Layout" zoomScaleNormal="100" workbookViewId="0">
      <selection activeCell="B27" sqref="B27"/>
    </sheetView>
  </sheetViews>
  <sheetFormatPr defaultRowHeight="15" x14ac:dyDescent="0.25"/>
  <cols>
    <col min="1" max="1" width="3" customWidth="1"/>
    <col min="2" max="2" width="41.140625" customWidth="1"/>
    <col min="3" max="6" width="11.5703125" customWidth="1"/>
  </cols>
  <sheetData>
    <row r="1" spans="1:6" x14ac:dyDescent="0.25">
      <c r="D1" s="274" t="s">
        <v>312</v>
      </c>
      <c r="E1" s="274"/>
      <c r="F1" s="274"/>
    </row>
    <row r="2" spans="1:6" ht="33.75" customHeight="1" x14ac:dyDescent="0.25">
      <c r="A2" s="211" t="s">
        <v>316</v>
      </c>
      <c r="B2" s="211"/>
      <c r="C2" s="211"/>
      <c r="D2" s="211"/>
      <c r="E2" s="211"/>
      <c r="F2" s="211"/>
    </row>
    <row r="3" spans="1:6" ht="15.75" customHeight="1" thickBot="1" x14ac:dyDescent="0.3">
      <c r="A3" s="80"/>
      <c r="B3" s="17"/>
      <c r="C3" s="17"/>
      <c r="D3" s="17"/>
      <c r="E3" s="17"/>
      <c r="F3" s="17"/>
    </row>
    <row r="4" spans="1:6" ht="15.75" customHeight="1" x14ac:dyDescent="0.25">
      <c r="A4" s="213" t="s">
        <v>250</v>
      </c>
      <c r="B4" s="214"/>
      <c r="C4" s="84" t="s">
        <v>251</v>
      </c>
      <c r="D4" s="213" t="s">
        <v>252</v>
      </c>
      <c r="E4" s="219"/>
      <c r="F4" s="214"/>
    </row>
    <row r="5" spans="1:6" ht="16.5" customHeight="1" thickBot="1" x14ac:dyDescent="0.3">
      <c r="A5" s="215"/>
      <c r="B5" s="216"/>
      <c r="C5" s="85" t="s">
        <v>28</v>
      </c>
      <c r="D5" s="217" t="s">
        <v>253</v>
      </c>
      <c r="E5" s="220"/>
      <c r="F5" s="218"/>
    </row>
    <row r="6" spans="1:6" ht="16.5" thickBot="1" x14ac:dyDescent="0.3">
      <c r="A6" s="217"/>
      <c r="B6" s="218"/>
      <c r="C6" s="86"/>
      <c r="D6" s="87" t="s">
        <v>107</v>
      </c>
      <c r="E6" s="87" t="s">
        <v>108</v>
      </c>
      <c r="F6" s="87" t="s">
        <v>109</v>
      </c>
    </row>
    <row r="7" spans="1:6" ht="16.5" thickBot="1" x14ac:dyDescent="0.3">
      <c r="A7" s="206">
        <v>1</v>
      </c>
      <c r="B7" s="207"/>
      <c r="C7" s="87">
        <v>2</v>
      </c>
      <c r="D7" s="87">
        <v>3</v>
      </c>
      <c r="E7" s="87">
        <v>4</v>
      </c>
      <c r="F7" s="87">
        <v>5</v>
      </c>
    </row>
    <row r="8" spans="1:6" ht="16.5" thickBot="1" x14ac:dyDescent="0.3">
      <c r="A8" s="266" t="s">
        <v>315</v>
      </c>
      <c r="B8" s="267"/>
      <c r="C8" s="95">
        <f>SUM(D8:F8)</f>
        <v>1120263.3147400001</v>
      </c>
      <c r="D8" s="95">
        <f>SUM(D10:D13)</f>
        <v>371802.32287999999</v>
      </c>
      <c r="E8" s="149">
        <f t="shared" ref="E8:F8" si="0">SUM(E10:E13)</f>
        <v>376445.16070000001</v>
      </c>
      <c r="F8" s="149">
        <f t="shared" si="0"/>
        <v>372015.83116</v>
      </c>
    </row>
    <row r="9" spans="1:6" ht="16.5" thickBot="1" x14ac:dyDescent="0.3">
      <c r="A9" s="89"/>
      <c r="B9" s="90" t="s">
        <v>255</v>
      </c>
      <c r="C9" s="96"/>
      <c r="D9" s="90"/>
      <c r="E9" s="90"/>
      <c r="F9" s="90"/>
    </row>
    <row r="10" spans="1:6" ht="32.25" thickBot="1" x14ac:dyDescent="0.3">
      <c r="A10" s="92"/>
      <c r="B10" s="95" t="s">
        <v>256</v>
      </c>
      <c r="C10" s="96">
        <f t="shared" ref="C10:C13" si="1">SUM(D10:F10)</f>
        <v>505134.71473999997</v>
      </c>
      <c r="D10" s="132">
        <f>D15+D20+D25+D30+D35+D40</f>
        <v>164790.22287999999</v>
      </c>
      <c r="E10" s="132">
        <f t="shared" ref="E10:F10" si="2">E15+E20+E25+E30+E35+E40</f>
        <v>169736.4607</v>
      </c>
      <c r="F10" s="132">
        <f t="shared" si="2"/>
        <v>170608.03116000001</v>
      </c>
    </row>
    <row r="11" spans="1:6" ht="16.5" thickBot="1" x14ac:dyDescent="0.3">
      <c r="A11" s="92"/>
      <c r="B11" s="90" t="s">
        <v>257</v>
      </c>
      <c r="C11" s="96">
        <f t="shared" si="1"/>
        <v>576657.30000000005</v>
      </c>
      <c r="D11" s="132">
        <f t="shared" ref="D11:F13" si="3">D16+D21+D26+D31+D36+D41</f>
        <v>194757.10000000003</v>
      </c>
      <c r="E11" s="132">
        <f t="shared" si="3"/>
        <v>193899.7</v>
      </c>
      <c r="F11" s="132">
        <f t="shared" si="3"/>
        <v>188000.5</v>
      </c>
    </row>
    <row r="12" spans="1:6" ht="16.5" thickBot="1" x14ac:dyDescent="0.3">
      <c r="A12" s="92"/>
      <c r="B12" s="90" t="s">
        <v>258</v>
      </c>
      <c r="C12" s="96">
        <f t="shared" si="1"/>
        <v>0</v>
      </c>
      <c r="D12" s="132">
        <f t="shared" si="3"/>
        <v>0</v>
      </c>
      <c r="E12" s="132">
        <f t="shared" si="3"/>
        <v>0</v>
      </c>
      <c r="F12" s="132">
        <f t="shared" si="3"/>
        <v>0</v>
      </c>
    </row>
    <row r="13" spans="1:6" ht="16.5" thickBot="1" x14ac:dyDescent="0.3">
      <c r="A13" s="92"/>
      <c r="B13" s="90" t="s">
        <v>259</v>
      </c>
      <c r="C13" s="96">
        <f t="shared" si="1"/>
        <v>38471.300000000003</v>
      </c>
      <c r="D13" s="132">
        <f t="shared" si="3"/>
        <v>12255</v>
      </c>
      <c r="E13" s="132">
        <f t="shared" si="3"/>
        <v>12809</v>
      </c>
      <c r="F13" s="132">
        <f t="shared" si="3"/>
        <v>13407.3</v>
      </c>
    </row>
    <row r="14" spans="1:6" ht="48" thickBot="1" x14ac:dyDescent="0.3">
      <c r="A14" s="92"/>
      <c r="B14" s="90" t="s">
        <v>254</v>
      </c>
      <c r="C14" s="95">
        <f>SUM(D14:F14)</f>
        <v>988865.82474000007</v>
      </c>
      <c r="D14" s="95">
        <f>SUM(D15:D18)</f>
        <v>327236.52288000006</v>
      </c>
      <c r="E14" s="95">
        <f t="shared" ref="E14:F14" si="4">SUM(E15:E18)</f>
        <v>332337.77069999999</v>
      </c>
      <c r="F14" s="95">
        <f t="shared" si="4"/>
        <v>329291.53115999995</v>
      </c>
    </row>
    <row r="15" spans="1:6" ht="32.25" thickBot="1" x14ac:dyDescent="0.3">
      <c r="A15" s="152"/>
      <c r="B15" s="149" t="s">
        <v>307</v>
      </c>
      <c r="C15" s="96">
        <f t="shared" ref="C15:C18" si="5">SUM(D15:F15)</f>
        <v>421272.72473999998</v>
      </c>
      <c r="D15" s="155">
        <f>'ИФ ПП 1'!D12</f>
        <v>137517.52288</v>
      </c>
      <c r="E15" s="155">
        <f>'ИФ ПП 1'!E12</f>
        <v>140750.27069999999</v>
      </c>
      <c r="F15" s="155">
        <f>'ИФ ПП 1'!F12</f>
        <v>143004.93116000001</v>
      </c>
    </row>
    <row r="16" spans="1:6" ht="16.5" thickBot="1" x14ac:dyDescent="0.3">
      <c r="A16" s="153"/>
      <c r="B16" s="90" t="s">
        <v>257</v>
      </c>
      <c r="C16" s="96">
        <f t="shared" si="5"/>
        <v>544661.80000000005</v>
      </c>
      <c r="D16" s="155">
        <f>'ИФ ПП 1'!D13</f>
        <v>182644.00000000003</v>
      </c>
      <c r="E16" s="155">
        <f>'ИФ ПП 1'!E13</f>
        <v>183958.5</v>
      </c>
      <c r="F16" s="155">
        <f>'ИФ ПП 1'!F13</f>
        <v>178059.3</v>
      </c>
    </row>
    <row r="17" spans="1:6" ht="16.5" thickBot="1" x14ac:dyDescent="0.3">
      <c r="A17" s="153"/>
      <c r="B17" s="90" t="s">
        <v>263</v>
      </c>
      <c r="C17" s="96">
        <f t="shared" si="5"/>
        <v>0</v>
      </c>
      <c r="D17" s="155">
        <f>'ИФ ПП 1'!D14</f>
        <v>0</v>
      </c>
      <c r="E17" s="155">
        <f>'ИФ ПП 1'!E14</f>
        <v>0</v>
      </c>
      <c r="F17" s="155">
        <f>'ИФ ПП 1'!F14</f>
        <v>0</v>
      </c>
    </row>
    <row r="18" spans="1:6" ht="16.5" thickBot="1" x14ac:dyDescent="0.3">
      <c r="A18" s="153"/>
      <c r="B18" s="90" t="s">
        <v>264</v>
      </c>
      <c r="C18" s="96">
        <f t="shared" si="5"/>
        <v>22931.3</v>
      </c>
      <c r="D18" s="155">
        <f>'ИФ ПП 1'!D15</f>
        <v>7075</v>
      </c>
      <c r="E18" s="155">
        <f>'ИФ ПП 1'!E15</f>
        <v>7629</v>
      </c>
      <c r="F18" s="155">
        <f>'ИФ ПП 1'!F15</f>
        <v>8227.2999999999993</v>
      </c>
    </row>
    <row r="19" spans="1:6" ht="48" thickBot="1" x14ac:dyDescent="0.3">
      <c r="A19" s="89"/>
      <c r="B19" s="90" t="s">
        <v>282</v>
      </c>
      <c r="C19" s="95">
        <f>SUM(D19:F19)</f>
        <v>13779.19</v>
      </c>
      <c r="D19" s="95">
        <f>SUM(D20:D23)</f>
        <v>5437.6</v>
      </c>
      <c r="E19" s="95">
        <f t="shared" ref="E19:F19" si="6">SUM(E20:E23)</f>
        <v>4891.59</v>
      </c>
      <c r="F19" s="95">
        <f t="shared" si="6"/>
        <v>3450</v>
      </c>
    </row>
    <row r="20" spans="1:6" ht="32.25" thickBot="1" x14ac:dyDescent="0.3">
      <c r="A20" s="95"/>
      <c r="B20" s="149" t="s">
        <v>307</v>
      </c>
      <c r="C20" s="96">
        <f t="shared" ref="C20:C23" si="7">SUM(D20:F20)</f>
        <v>11580.99</v>
      </c>
      <c r="D20" s="155">
        <f>'ИФ ПП 2'!D12</f>
        <v>3239.4</v>
      </c>
      <c r="E20" s="155">
        <f>'ИФ ПП 2'!E12</f>
        <v>4891.59</v>
      </c>
      <c r="F20" s="155">
        <f>'ИФ ПП 2'!F12</f>
        <v>3450</v>
      </c>
    </row>
    <row r="21" spans="1:6" ht="16.5" thickBot="1" x14ac:dyDescent="0.3">
      <c r="A21" s="95"/>
      <c r="B21" s="90" t="s">
        <v>257</v>
      </c>
      <c r="C21" s="96">
        <f t="shared" si="7"/>
        <v>2198.1999999999998</v>
      </c>
      <c r="D21" s="155">
        <f>'ИФ ПП 2'!D13</f>
        <v>2198.1999999999998</v>
      </c>
      <c r="E21" s="155">
        <f>'ИФ ПП 2'!E13</f>
        <v>0</v>
      </c>
      <c r="F21" s="155">
        <f>'ИФ ПП 2'!F13</f>
        <v>0</v>
      </c>
    </row>
    <row r="22" spans="1:6" ht="16.5" thickBot="1" x14ac:dyDescent="0.3">
      <c r="A22" s="95"/>
      <c r="B22" s="90" t="s">
        <v>263</v>
      </c>
      <c r="C22" s="96">
        <f t="shared" si="7"/>
        <v>0</v>
      </c>
      <c r="D22" s="155">
        <f>'ИФ ПП 2'!D14</f>
        <v>0</v>
      </c>
      <c r="E22" s="155">
        <f>'ИФ ПП 2'!E14</f>
        <v>0</v>
      </c>
      <c r="F22" s="155">
        <f>'ИФ ПП 2'!F14</f>
        <v>0</v>
      </c>
    </row>
    <row r="23" spans="1:6" ht="16.5" thickBot="1" x14ac:dyDescent="0.3">
      <c r="A23" s="95"/>
      <c r="B23" s="90" t="s">
        <v>264</v>
      </c>
      <c r="C23" s="96">
        <f t="shared" si="7"/>
        <v>0</v>
      </c>
      <c r="D23" s="155">
        <f>'ИФ ПП 2'!D15</f>
        <v>0</v>
      </c>
      <c r="E23" s="155">
        <f>'ИФ ПП 2'!E15</f>
        <v>0</v>
      </c>
      <c r="F23" s="155">
        <f>'ИФ ПП 2'!F15</f>
        <v>0</v>
      </c>
    </row>
    <row r="24" spans="1:6" ht="63.75" thickBot="1" x14ac:dyDescent="0.3">
      <c r="A24" s="92"/>
      <c r="B24" s="90" t="s">
        <v>313</v>
      </c>
      <c r="C24" s="95">
        <f>SUM(D24:F24)</f>
        <v>1152</v>
      </c>
      <c r="D24" s="95">
        <f>SUM(D25:D28)</f>
        <v>384</v>
      </c>
      <c r="E24" s="95">
        <f t="shared" ref="E24:F24" si="8">SUM(E25:E28)</f>
        <v>384</v>
      </c>
      <c r="F24" s="95">
        <f t="shared" si="8"/>
        <v>384</v>
      </c>
    </row>
    <row r="25" spans="1:6" ht="32.25" thickBot="1" x14ac:dyDescent="0.3">
      <c r="A25" s="152"/>
      <c r="B25" s="149" t="s">
        <v>307</v>
      </c>
      <c r="C25" s="96">
        <f t="shared" ref="C25:C28" si="9">SUM(D25:F25)</f>
        <v>1152</v>
      </c>
      <c r="D25" s="156">
        <f>'ИФ ПП 3'!D12</f>
        <v>384</v>
      </c>
      <c r="E25" s="156">
        <f>'ИФ ПП 3'!E12</f>
        <v>384</v>
      </c>
      <c r="F25" s="156">
        <f>'ИФ ПП 3'!F12</f>
        <v>384</v>
      </c>
    </row>
    <row r="26" spans="1:6" ht="16.5" thickBot="1" x14ac:dyDescent="0.3">
      <c r="A26" s="153"/>
      <c r="B26" s="90" t="s">
        <v>257</v>
      </c>
      <c r="C26" s="96">
        <f t="shared" si="9"/>
        <v>0</v>
      </c>
      <c r="D26" s="156">
        <f>'ИФ ПП 3'!D13</f>
        <v>0</v>
      </c>
      <c r="E26" s="156">
        <f>'ИФ ПП 3'!E13</f>
        <v>0</v>
      </c>
      <c r="F26" s="156">
        <f>'ИФ ПП 3'!F13</f>
        <v>0</v>
      </c>
    </row>
    <row r="27" spans="1:6" ht="16.5" thickBot="1" x14ac:dyDescent="0.3">
      <c r="A27" s="153"/>
      <c r="B27" s="90" t="s">
        <v>263</v>
      </c>
      <c r="C27" s="96">
        <f t="shared" si="9"/>
        <v>0</v>
      </c>
      <c r="D27" s="156">
        <f>'ИФ ПП 3'!D14</f>
        <v>0</v>
      </c>
      <c r="E27" s="156">
        <f>'ИФ ПП 3'!E14</f>
        <v>0</v>
      </c>
      <c r="F27" s="156">
        <f>'ИФ ПП 3'!F14</f>
        <v>0</v>
      </c>
    </row>
    <row r="28" spans="1:6" ht="16.5" thickBot="1" x14ac:dyDescent="0.3">
      <c r="A28" s="153"/>
      <c r="B28" s="90" t="s">
        <v>264</v>
      </c>
      <c r="C28" s="96">
        <f t="shared" si="9"/>
        <v>0</v>
      </c>
      <c r="D28" s="156">
        <f>'ИФ ПП 3'!D15</f>
        <v>0</v>
      </c>
      <c r="E28" s="156">
        <f>'ИФ ПП 3'!E15</f>
        <v>0</v>
      </c>
      <c r="F28" s="156">
        <f>'ИФ ПП 3'!F15</f>
        <v>0</v>
      </c>
    </row>
    <row r="29" spans="1:6" ht="63.75" thickBot="1" x14ac:dyDescent="0.3">
      <c r="A29" s="89"/>
      <c r="B29" s="90" t="s">
        <v>299</v>
      </c>
      <c r="C29" s="95">
        <f>SUM(D29:F29)</f>
        <v>10557</v>
      </c>
      <c r="D29" s="95">
        <f>SUM(D30:D33)</f>
        <v>3519</v>
      </c>
      <c r="E29" s="95">
        <f t="shared" ref="E29:F29" si="10">SUM(E30:E33)</f>
        <v>3519</v>
      </c>
      <c r="F29" s="95">
        <f t="shared" si="10"/>
        <v>3519</v>
      </c>
    </row>
    <row r="30" spans="1:6" ht="32.25" thickBot="1" x14ac:dyDescent="0.3">
      <c r="A30" s="95"/>
      <c r="B30" s="149" t="s">
        <v>307</v>
      </c>
      <c r="C30" s="96">
        <f t="shared" ref="C30:C33" si="11">SUM(D30:F30)</f>
        <v>7311</v>
      </c>
      <c r="D30" s="156">
        <f>'ИФ ПП 4'!D12</f>
        <v>2437</v>
      </c>
      <c r="E30" s="156">
        <f>'ИФ ПП 4'!E12</f>
        <v>2437</v>
      </c>
      <c r="F30" s="156">
        <f>'ИФ ПП 4'!F12</f>
        <v>2437</v>
      </c>
    </row>
    <row r="31" spans="1:6" ht="16.5" thickBot="1" x14ac:dyDescent="0.3">
      <c r="A31" s="95"/>
      <c r="B31" s="90" t="s">
        <v>257</v>
      </c>
      <c r="C31" s="96">
        <f t="shared" si="11"/>
        <v>3246</v>
      </c>
      <c r="D31" s="156">
        <f>'ИФ ПП 4'!D13</f>
        <v>1082</v>
      </c>
      <c r="E31" s="156">
        <f>'ИФ ПП 4'!E13</f>
        <v>1082</v>
      </c>
      <c r="F31" s="156">
        <f>'ИФ ПП 4'!F13</f>
        <v>1082</v>
      </c>
    </row>
    <row r="32" spans="1:6" ht="16.5" thickBot="1" x14ac:dyDescent="0.3">
      <c r="A32" s="95"/>
      <c r="B32" s="90" t="s">
        <v>263</v>
      </c>
      <c r="C32" s="96">
        <f t="shared" si="11"/>
        <v>0</v>
      </c>
      <c r="D32" s="156">
        <f>'ИФ ПП 4'!D14</f>
        <v>0</v>
      </c>
      <c r="E32" s="156">
        <f>'ИФ ПП 4'!E14</f>
        <v>0</v>
      </c>
      <c r="F32" s="156">
        <f>'ИФ ПП 4'!F14</f>
        <v>0</v>
      </c>
    </row>
    <row r="33" spans="1:6" ht="16.5" thickBot="1" x14ac:dyDescent="0.3">
      <c r="A33" s="95"/>
      <c r="B33" s="90" t="s">
        <v>264</v>
      </c>
      <c r="C33" s="96">
        <f t="shared" si="11"/>
        <v>0</v>
      </c>
      <c r="D33" s="156">
        <f>'ИФ ПП 4'!D15</f>
        <v>0</v>
      </c>
      <c r="E33" s="156">
        <f>'ИФ ПП 4'!E15</f>
        <v>0</v>
      </c>
      <c r="F33" s="156">
        <f>'ИФ ПП 4'!F15</f>
        <v>0</v>
      </c>
    </row>
    <row r="34" spans="1:6" ht="32.25" thickBot="1" x14ac:dyDescent="0.3">
      <c r="A34" s="89"/>
      <c r="B34" s="90" t="s">
        <v>305</v>
      </c>
      <c r="C34" s="95">
        <f>SUM(D34:F34)</f>
        <v>48241.299999999996</v>
      </c>
      <c r="D34" s="95">
        <f>SUM(D35:D38)</f>
        <v>16062.9</v>
      </c>
      <c r="E34" s="95">
        <f t="shared" ref="E34:F34" si="12">SUM(E35:E38)</f>
        <v>16089.199999999999</v>
      </c>
      <c r="F34" s="95">
        <f t="shared" si="12"/>
        <v>16089.199999999999</v>
      </c>
    </row>
    <row r="35" spans="1:6" ht="32.25" thickBot="1" x14ac:dyDescent="0.3">
      <c r="A35" s="95"/>
      <c r="B35" s="149" t="s">
        <v>307</v>
      </c>
      <c r="C35" s="96">
        <f t="shared" ref="C35:C38" si="13">SUM(D35:F35)</f>
        <v>6150</v>
      </c>
      <c r="D35" s="155">
        <f>'ИФ ВЦП'!D12</f>
        <v>2050</v>
      </c>
      <c r="E35" s="155">
        <f>'ИФ ВЦП'!E12</f>
        <v>2050</v>
      </c>
      <c r="F35" s="155">
        <f>'ИФ ВЦП'!F12</f>
        <v>2050</v>
      </c>
    </row>
    <row r="36" spans="1:6" ht="16.5" thickBot="1" x14ac:dyDescent="0.3">
      <c r="A36" s="95"/>
      <c r="B36" s="90" t="s">
        <v>257</v>
      </c>
      <c r="C36" s="96">
        <f t="shared" si="13"/>
        <v>26551.299999999996</v>
      </c>
      <c r="D36" s="155">
        <f>'ИФ ВЦП'!D13</f>
        <v>8832.9</v>
      </c>
      <c r="E36" s="155">
        <f>'ИФ ВЦП'!E13</f>
        <v>8859.1999999999989</v>
      </c>
      <c r="F36" s="155">
        <f>'ИФ ВЦП'!F13</f>
        <v>8859.1999999999989</v>
      </c>
    </row>
    <row r="37" spans="1:6" ht="16.5" thickBot="1" x14ac:dyDescent="0.3">
      <c r="A37" s="95"/>
      <c r="B37" s="90" t="s">
        <v>263</v>
      </c>
      <c r="C37" s="96">
        <f t="shared" si="13"/>
        <v>0</v>
      </c>
      <c r="D37" s="155">
        <f>'ИФ ВЦП'!D14</f>
        <v>0</v>
      </c>
      <c r="E37" s="155">
        <f>'ИФ ВЦП'!E14</f>
        <v>0</v>
      </c>
      <c r="F37" s="155">
        <f>'ИФ ВЦП'!F14</f>
        <v>0</v>
      </c>
    </row>
    <row r="38" spans="1:6" ht="16.5" thickBot="1" x14ac:dyDescent="0.3">
      <c r="A38" s="95"/>
      <c r="B38" s="90" t="s">
        <v>264</v>
      </c>
      <c r="C38" s="96">
        <f t="shared" si="13"/>
        <v>15540</v>
      </c>
      <c r="D38" s="155">
        <f>'ИФ ВЦП'!D15</f>
        <v>5180</v>
      </c>
      <c r="E38" s="155">
        <f>'ИФ ВЦП'!E15</f>
        <v>5180</v>
      </c>
      <c r="F38" s="155">
        <f>'ИФ ВЦП'!F15</f>
        <v>5180</v>
      </c>
    </row>
    <row r="39" spans="1:6" ht="63.75" thickBot="1" x14ac:dyDescent="0.3">
      <c r="A39" s="89"/>
      <c r="B39" s="90" t="s">
        <v>314</v>
      </c>
      <c r="C39" s="95">
        <f>SUM(D39:F39)</f>
        <v>57667.999999999993</v>
      </c>
      <c r="D39" s="95">
        <f>SUM(D40:D43)</f>
        <v>19162.3</v>
      </c>
      <c r="E39" s="95">
        <f t="shared" ref="E39:F39" si="14">SUM(E40:E43)</f>
        <v>19223.599999999999</v>
      </c>
      <c r="F39" s="95">
        <f t="shared" si="14"/>
        <v>19282.099999999999</v>
      </c>
    </row>
    <row r="40" spans="1:6" ht="32.25" thickBot="1" x14ac:dyDescent="0.3">
      <c r="A40" s="95"/>
      <c r="B40" s="149" t="s">
        <v>307</v>
      </c>
      <c r="C40" s="96">
        <f t="shared" ref="C40:C43" si="15">SUM(D40:F40)</f>
        <v>57667.999999999993</v>
      </c>
      <c r="D40" s="155">
        <f>'ПОМ АВЦП'!F17</f>
        <v>19162.3</v>
      </c>
      <c r="E40" s="155">
        <f>'ПОМ АВЦП'!G17</f>
        <v>19223.599999999999</v>
      </c>
      <c r="F40" s="155">
        <f>'ПОМ АВЦП'!H17</f>
        <v>19282.099999999999</v>
      </c>
    </row>
    <row r="41" spans="1:6" ht="16.5" thickBot="1" x14ac:dyDescent="0.3">
      <c r="A41" s="95"/>
      <c r="B41" s="90" t="s">
        <v>257</v>
      </c>
      <c r="C41" s="96">
        <f t="shared" si="15"/>
        <v>0</v>
      </c>
      <c r="D41" s="155">
        <f>'ПОМ АВЦП'!F18</f>
        <v>0</v>
      </c>
      <c r="E41" s="155">
        <f>'ПОМ АВЦП'!G18</f>
        <v>0</v>
      </c>
      <c r="F41" s="155">
        <f>'ПОМ АВЦП'!H18</f>
        <v>0</v>
      </c>
    </row>
    <row r="42" spans="1:6" ht="16.5" thickBot="1" x14ac:dyDescent="0.3">
      <c r="A42" s="95"/>
      <c r="B42" s="90" t="s">
        <v>263</v>
      </c>
      <c r="C42" s="96">
        <f t="shared" si="15"/>
        <v>0</v>
      </c>
      <c r="D42" s="155">
        <f>'ПОМ АВЦП'!F19</f>
        <v>0</v>
      </c>
      <c r="E42" s="155">
        <f>'ПОМ АВЦП'!G19</f>
        <v>0</v>
      </c>
      <c r="F42" s="155">
        <f>'ПОМ АВЦП'!H19</f>
        <v>0</v>
      </c>
    </row>
    <row r="43" spans="1:6" ht="16.5" thickBot="1" x14ac:dyDescent="0.3">
      <c r="A43" s="95"/>
      <c r="B43" s="90" t="s">
        <v>264</v>
      </c>
      <c r="C43" s="96">
        <f t="shared" si="15"/>
        <v>0</v>
      </c>
      <c r="D43" s="155">
        <f>'ПОМ АВЦП'!F20</f>
        <v>0</v>
      </c>
      <c r="E43" s="155">
        <f>'ПОМ АВЦП'!G20</f>
        <v>0</v>
      </c>
      <c r="F43" s="155">
        <f>'ПОМ АВЦП'!H20</f>
        <v>0</v>
      </c>
    </row>
    <row r="45" spans="1:6" s="154" customFormat="1" ht="30.75" customHeight="1" x14ac:dyDescent="0.2">
      <c r="A45" s="318" t="s">
        <v>278</v>
      </c>
      <c r="B45" s="318"/>
      <c r="C45" s="318"/>
      <c r="D45" s="318"/>
      <c r="E45" s="318"/>
      <c r="F45" s="318"/>
    </row>
    <row r="46" spans="1:6" s="154" customFormat="1" ht="12.75" x14ac:dyDescent="0.2">
      <c r="A46" s="318" t="s">
        <v>279</v>
      </c>
      <c r="B46" s="318"/>
      <c r="C46" s="318"/>
      <c r="D46" s="318"/>
      <c r="E46" s="318"/>
      <c r="F46" s="318"/>
    </row>
    <row r="47" spans="1:6" s="154" customFormat="1" ht="41.25" customHeight="1" x14ac:dyDescent="0.2">
      <c r="A47" s="318" t="s">
        <v>280</v>
      </c>
      <c r="B47" s="318"/>
      <c r="C47" s="318"/>
      <c r="D47" s="318"/>
      <c r="E47" s="318"/>
      <c r="F47" s="318"/>
    </row>
  </sheetData>
  <mergeCells count="10">
    <mergeCell ref="D1:F1"/>
    <mergeCell ref="A2:F2"/>
    <mergeCell ref="A4:B6"/>
    <mergeCell ref="D4:F4"/>
    <mergeCell ref="D5:F5"/>
    <mergeCell ref="A7:B7"/>
    <mergeCell ref="A8:B8"/>
    <mergeCell ref="A45:F45"/>
    <mergeCell ref="A46:F46"/>
    <mergeCell ref="A47:F47"/>
  </mergeCells>
  <hyperlinks>
    <hyperlink ref="A45" location="_ftnref1" display="_ftnref1"/>
    <hyperlink ref="A46" location="_ftnref2" display="_ftnref2"/>
    <hyperlink ref="A47" location="_ftnref3" display="_ftnref3"/>
  </hyperlinks>
  <pageMargins left="0.70866141732283472" right="0.70866141732283472" top="0.74803149606299213" bottom="0.74803149606299213" header="0.31496062992125984" footer="0.31496062992125984"/>
  <pageSetup paperSize="9" scale="97" firstPageNumber="85" fitToHeight="0" orientation="portrait" useFirstPageNumber="1" r:id="rId1"/>
  <headerFooter>
    <oddHeader>Страница &amp;P</oddHeader>
  </headerFooter>
  <rowBreaks count="1" manualBreakCount="1">
    <brk id="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5"/>
  <sheetViews>
    <sheetView view="pageLayout" workbookViewId="0">
      <selection activeCell="A12" sqref="A12:E15"/>
    </sheetView>
  </sheetViews>
  <sheetFormatPr defaultRowHeight="15" x14ac:dyDescent="0.25"/>
  <cols>
    <col min="2" max="5" width="14.42578125" customWidth="1"/>
  </cols>
  <sheetData>
    <row r="4" spans="2:5" x14ac:dyDescent="0.25">
      <c r="B4" s="25"/>
      <c r="C4" s="25"/>
      <c r="D4" s="25"/>
    </row>
    <row r="5" spans="2:5" x14ac:dyDescent="0.25">
      <c r="B5" s="25"/>
      <c r="C5" s="25"/>
      <c r="D5" s="25"/>
    </row>
    <row r="6" spans="2:5" x14ac:dyDescent="0.25">
      <c r="B6" s="25"/>
      <c r="C6" s="25"/>
      <c r="D6" s="25"/>
    </row>
    <row r="7" spans="2:5" x14ac:dyDescent="0.25">
      <c r="B7" s="25"/>
      <c r="C7" s="25"/>
      <c r="D7" s="25"/>
    </row>
    <row r="8" spans="2:5" x14ac:dyDescent="0.25">
      <c r="B8" s="25"/>
      <c r="C8" s="25"/>
      <c r="D8" s="25"/>
    </row>
    <row r="12" spans="2:5" x14ac:dyDescent="0.25">
      <c r="B12" s="26"/>
      <c r="C12" s="26"/>
      <c r="D12" s="26"/>
      <c r="E12" s="26"/>
    </row>
    <row r="13" spans="2:5" x14ac:dyDescent="0.25">
      <c r="B13" s="26"/>
      <c r="C13" s="26"/>
      <c r="D13" s="26"/>
      <c r="E13" s="26"/>
    </row>
    <row r="14" spans="2:5" x14ac:dyDescent="0.25">
      <c r="B14" s="26"/>
      <c r="C14" s="26"/>
      <c r="D14" s="26"/>
      <c r="E14" s="26"/>
    </row>
    <row r="15" spans="2:5" x14ac:dyDescent="0.25">
      <c r="B15" s="26"/>
      <c r="C15" s="26"/>
      <c r="D15" s="26"/>
      <c r="E15" s="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view="pageLayout" topLeftCell="A7" zoomScaleNormal="100" zoomScaleSheetLayoutView="100" workbookViewId="0">
      <selection activeCell="A11" sqref="A11"/>
    </sheetView>
  </sheetViews>
  <sheetFormatPr defaultRowHeight="15" x14ac:dyDescent="0.25"/>
  <cols>
    <col min="1" max="1" width="3" customWidth="1"/>
    <col min="2" max="2" width="41.85546875" customWidth="1"/>
    <col min="3" max="3" width="14.28515625" bestFit="1" customWidth="1"/>
    <col min="4" max="6" width="13.7109375" bestFit="1" customWidth="1"/>
    <col min="8" max="8" width="16.7109375" customWidth="1"/>
    <col min="9" max="9" width="13.5703125" customWidth="1"/>
    <col min="10" max="10" width="16" customWidth="1"/>
  </cols>
  <sheetData>
    <row r="1" spans="1:10" x14ac:dyDescent="0.25">
      <c r="D1" s="201" t="s">
        <v>285</v>
      </c>
      <c r="E1" s="201"/>
      <c r="F1" s="201"/>
    </row>
    <row r="2" spans="1:10" ht="40.5" customHeight="1" x14ac:dyDescent="0.25">
      <c r="A2" s="211" t="s">
        <v>248</v>
      </c>
      <c r="B2" s="211"/>
      <c r="C2" s="211"/>
      <c r="D2" s="211"/>
      <c r="E2" s="211"/>
      <c r="F2" s="211"/>
    </row>
    <row r="3" spans="1:10" x14ac:dyDescent="0.25">
      <c r="A3" s="81"/>
      <c r="B3" s="82"/>
      <c r="C3" s="82"/>
      <c r="D3" s="82"/>
      <c r="E3" s="82"/>
      <c r="F3" s="82"/>
    </row>
    <row r="4" spans="1:10" x14ac:dyDescent="0.25">
      <c r="A4" s="212" t="s">
        <v>249</v>
      </c>
      <c r="B4" s="212"/>
      <c r="C4" s="212"/>
      <c r="D4" s="212"/>
      <c r="E4" s="212"/>
      <c r="F4" s="212"/>
    </row>
    <row r="5" spans="1:10" ht="19.5" thickBot="1" x14ac:dyDescent="0.3">
      <c r="A5" s="83"/>
    </row>
    <row r="6" spans="1:10" ht="15.75" customHeight="1" x14ac:dyDescent="0.25">
      <c r="A6" s="213" t="s">
        <v>250</v>
      </c>
      <c r="B6" s="214"/>
      <c r="C6" s="84" t="s">
        <v>251</v>
      </c>
      <c r="D6" s="213" t="s">
        <v>252</v>
      </c>
      <c r="E6" s="219"/>
      <c r="F6" s="214"/>
    </row>
    <row r="7" spans="1:10" ht="16.5" customHeight="1" thickBot="1" x14ac:dyDescent="0.3">
      <c r="A7" s="215"/>
      <c r="B7" s="216"/>
      <c r="C7" s="85" t="s">
        <v>28</v>
      </c>
      <c r="D7" s="217" t="s">
        <v>253</v>
      </c>
      <c r="E7" s="220"/>
      <c r="F7" s="218"/>
    </row>
    <row r="8" spans="1:10" ht="16.5" thickBot="1" x14ac:dyDescent="0.3">
      <c r="A8" s="217"/>
      <c r="B8" s="218"/>
      <c r="C8" s="86"/>
      <c r="D8" s="87" t="s">
        <v>107</v>
      </c>
      <c r="E8" s="87" t="s">
        <v>108</v>
      </c>
      <c r="F8" s="87" t="s">
        <v>109</v>
      </c>
    </row>
    <row r="9" spans="1:10" ht="16.5" thickBot="1" x14ac:dyDescent="0.3">
      <c r="A9" s="206">
        <v>1</v>
      </c>
      <c r="B9" s="207"/>
      <c r="C9" s="87">
        <v>2</v>
      </c>
      <c r="D9" s="87">
        <v>3</v>
      </c>
      <c r="E9" s="87">
        <v>4</v>
      </c>
      <c r="F9" s="87">
        <v>5</v>
      </c>
    </row>
    <row r="10" spans="1:10" ht="46.5" customHeight="1" thickBot="1" x14ac:dyDescent="0.3">
      <c r="A10" s="208" t="s">
        <v>254</v>
      </c>
      <c r="B10" s="209"/>
      <c r="C10" s="88">
        <f>SUM(D10:F10)</f>
        <v>988865.82474000007</v>
      </c>
      <c r="D10" s="88">
        <f>SUM(D12:D15)</f>
        <v>327236.52288000006</v>
      </c>
      <c r="E10" s="88">
        <f t="shared" ref="E10:F10" si="0">SUM(E12:E15)</f>
        <v>332337.77069999999</v>
      </c>
      <c r="F10" s="88">
        <f t="shared" si="0"/>
        <v>329291.53115999995</v>
      </c>
    </row>
    <row r="11" spans="1:10" ht="16.5" thickBot="1" x14ac:dyDescent="0.3">
      <c r="A11" s="89"/>
      <c r="B11" s="90" t="s">
        <v>255</v>
      </c>
      <c r="C11" s="91"/>
      <c r="D11" s="91"/>
      <c r="E11" s="91"/>
      <c r="F11" s="91"/>
    </row>
    <row r="12" spans="1:10" ht="32.25" thickBot="1" x14ac:dyDescent="0.3">
      <c r="A12" s="92"/>
      <c r="B12" s="93" t="s">
        <v>256</v>
      </c>
      <c r="C12" s="94">
        <f>SUM(D12:F12)</f>
        <v>421272.72473999998</v>
      </c>
      <c r="D12" s="94">
        <f>'ПОМ ПП 1'!F83</f>
        <v>137517.52288</v>
      </c>
      <c r="E12" s="94">
        <f>'ПОМ ПП 1'!G83</f>
        <v>140750.27069999999</v>
      </c>
      <c r="F12" s="94">
        <f>'ПОМ ПП 1'!H83</f>
        <v>143004.93116000001</v>
      </c>
    </row>
    <row r="13" spans="1:10" ht="16.5" thickBot="1" x14ac:dyDescent="0.3">
      <c r="A13" s="95"/>
      <c r="B13" s="95" t="s">
        <v>257</v>
      </c>
      <c r="C13" s="94">
        <f t="shared" ref="C13:C15" si="1">SUM(D13:F13)</f>
        <v>544661.80000000005</v>
      </c>
      <c r="D13" s="94">
        <f>'ПОМ ПП 1'!F84</f>
        <v>182644.00000000003</v>
      </c>
      <c r="E13" s="94">
        <f>'ПОМ ПП 1'!G84</f>
        <v>183958.5</v>
      </c>
      <c r="F13" s="94">
        <f>'ПОМ ПП 1'!H84</f>
        <v>178059.3</v>
      </c>
    </row>
    <row r="14" spans="1:10" ht="16.5" thickBot="1" x14ac:dyDescent="0.3">
      <c r="A14" s="95"/>
      <c r="B14" s="90" t="s">
        <v>258</v>
      </c>
      <c r="C14" s="94">
        <f t="shared" si="1"/>
        <v>0</v>
      </c>
      <c r="D14" s="94">
        <f>'ПОМ ПП 1'!E85</f>
        <v>0</v>
      </c>
      <c r="E14" s="94">
        <f>'ПОМ ПП 1'!F85</f>
        <v>0</v>
      </c>
      <c r="F14" s="94">
        <f>'ПОМ ПП 1'!G85</f>
        <v>0</v>
      </c>
      <c r="H14" s="28"/>
      <c r="I14" s="28"/>
      <c r="J14" s="28"/>
    </row>
    <row r="15" spans="1:10" ht="16.5" thickBot="1" x14ac:dyDescent="0.3">
      <c r="A15" s="96"/>
      <c r="B15" s="90" t="s">
        <v>259</v>
      </c>
      <c r="C15" s="97">
        <f t="shared" si="1"/>
        <v>22931.3</v>
      </c>
      <c r="D15" s="97">
        <f>'ПОМ ПП 1'!F86</f>
        <v>7075</v>
      </c>
      <c r="E15" s="97">
        <f>'ПОМ ПП 1'!G86</f>
        <v>7629</v>
      </c>
      <c r="F15" s="97">
        <f>'ПОМ ПП 1'!H86</f>
        <v>8227.2999999999993</v>
      </c>
      <c r="H15" s="28"/>
      <c r="I15" s="28"/>
      <c r="J15" s="28"/>
    </row>
    <row r="16" spans="1:10" ht="16.5" thickBot="1" x14ac:dyDescent="0.3">
      <c r="A16" s="92"/>
      <c r="B16" s="98" t="s">
        <v>260</v>
      </c>
      <c r="C16" s="91">
        <f>SUM(D16:F16)</f>
        <v>978260.52474000002</v>
      </c>
      <c r="D16" s="91">
        <f>D10-'ПОМ ПП 1'!F51</f>
        <v>323701.42288000009</v>
      </c>
      <c r="E16" s="91">
        <f>E10-'ПОМ ПП 1'!G51</f>
        <v>328802.67070000002</v>
      </c>
      <c r="F16" s="91">
        <f>F10-'ПОМ ПП 1'!H51</f>
        <v>325756.43115999998</v>
      </c>
      <c r="H16" s="28"/>
      <c r="I16" s="28"/>
      <c r="J16" s="28"/>
    </row>
    <row r="17" spans="1:10" ht="32.25" thickBot="1" x14ac:dyDescent="0.3">
      <c r="A17" s="99"/>
      <c r="B17" s="100" t="s">
        <v>261</v>
      </c>
      <c r="C17" s="88">
        <f>SUM(D17:F17)</f>
        <v>0</v>
      </c>
      <c r="D17" s="88">
        <f>SUM(D18:D21)</f>
        <v>0</v>
      </c>
      <c r="E17" s="88">
        <f t="shared" ref="E17:F17" si="2">SUM(E18:E21)</f>
        <v>0</v>
      </c>
      <c r="F17" s="88">
        <f t="shared" si="2"/>
        <v>0</v>
      </c>
      <c r="H17" s="28"/>
      <c r="I17" s="28"/>
      <c r="J17" s="28"/>
    </row>
    <row r="18" spans="1:10" ht="32.25" thickBot="1" x14ac:dyDescent="0.3">
      <c r="A18" s="92"/>
      <c r="B18" s="93" t="s">
        <v>262</v>
      </c>
      <c r="C18" s="94">
        <f>SUM(D18:F18)</f>
        <v>0</v>
      </c>
      <c r="D18" s="94"/>
      <c r="E18" s="94"/>
      <c r="F18" s="94"/>
      <c r="H18" s="28"/>
      <c r="I18" s="28"/>
      <c r="J18" s="28"/>
    </row>
    <row r="19" spans="1:10" ht="16.5" thickBot="1" x14ac:dyDescent="0.3">
      <c r="A19" s="95"/>
      <c r="B19" s="95" t="s">
        <v>257</v>
      </c>
      <c r="C19" s="94">
        <f t="shared" ref="C19:C21" si="3">SUM(D19:F19)</f>
        <v>0</v>
      </c>
      <c r="D19" s="94"/>
      <c r="E19" s="94"/>
      <c r="F19" s="94"/>
      <c r="H19" s="28"/>
      <c r="I19" s="28"/>
      <c r="J19" s="28"/>
    </row>
    <row r="20" spans="1:10" ht="16.5" thickBot="1" x14ac:dyDescent="0.3">
      <c r="A20" s="95"/>
      <c r="B20" s="90" t="s">
        <v>263</v>
      </c>
      <c r="C20" s="94">
        <f t="shared" si="3"/>
        <v>0</v>
      </c>
      <c r="D20" s="94"/>
      <c r="E20" s="94"/>
      <c r="F20" s="94"/>
      <c r="H20" s="28"/>
      <c r="I20" s="28"/>
      <c r="J20" s="28"/>
    </row>
    <row r="21" spans="1:10" ht="16.5" thickBot="1" x14ac:dyDescent="0.3">
      <c r="A21" s="95"/>
      <c r="B21" s="90" t="s">
        <v>264</v>
      </c>
      <c r="C21" s="97">
        <f t="shared" si="3"/>
        <v>0</v>
      </c>
      <c r="D21" s="97"/>
      <c r="E21" s="97"/>
      <c r="F21" s="97"/>
      <c r="H21" s="28"/>
      <c r="I21" s="28"/>
      <c r="J21" s="28"/>
    </row>
    <row r="22" spans="1:10" ht="16.5" thickBot="1" x14ac:dyDescent="0.3">
      <c r="A22" s="95"/>
      <c r="B22" s="98" t="s">
        <v>265</v>
      </c>
      <c r="C22" s="91">
        <f>SUM(D22:F22)</f>
        <v>0</v>
      </c>
      <c r="D22" s="91"/>
      <c r="E22" s="91"/>
      <c r="F22" s="91"/>
      <c r="H22" s="28"/>
      <c r="I22" s="28"/>
      <c r="J22" s="28"/>
    </row>
    <row r="23" spans="1:10" ht="32.25" thickBot="1" x14ac:dyDescent="0.3">
      <c r="A23" s="101"/>
      <c r="B23" s="100" t="s">
        <v>266</v>
      </c>
      <c r="C23" s="88">
        <f>SUM(D23:F23)</f>
        <v>0</v>
      </c>
      <c r="D23" s="88">
        <f>SUM(D24:D27)</f>
        <v>0</v>
      </c>
      <c r="E23" s="88">
        <f t="shared" ref="E23:F23" si="4">SUM(E24:E27)</f>
        <v>0</v>
      </c>
      <c r="F23" s="88">
        <f t="shared" si="4"/>
        <v>0</v>
      </c>
      <c r="H23" s="28"/>
      <c r="I23" s="28"/>
      <c r="J23" s="28"/>
    </row>
    <row r="24" spans="1:10" ht="32.25" thickBot="1" x14ac:dyDescent="0.3">
      <c r="A24" s="95"/>
      <c r="B24" s="95" t="s">
        <v>262</v>
      </c>
      <c r="C24" s="94">
        <f>SUM(D24:F24)</f>
        <v>0</v>
      </c>
      <c r="D24" s="94"/>
      <c r="E24" s="94"/>
      <c r="F24" s="94"/>
      <c r="H24" s="28"/>
      <c r="I24" s="28"/>
      <c r="J24" s="28"/>
    </row>
    <row r="25" spans="1:10" ht="16.5" thickBot="1" x14ac:dyDescent="0.3">
      <c r="A25" s="95"/>
      <c r="B25" s="90" t="s">
        <v>257</v>
      </c>
      <c r="C25" s="94">
        <f t="shared" ref="C25:C28" si="5">SUM(D25:F25)</f>
        <v>0</v>
      </c>
      <c r="D25" s="94"/>
      <c r="E25" s="94"/>
      <c r="F25" s="94"/>
      <c r="H25" s="28"/>
      <c r="I25" s="28"/>
      <c r="J25" s="28"/>
    </row>
    <row r="26" spans="1:10" ht="16.5" thickBot="1" x14ac:dyDescent="0.3">
      <c r="A26" s="95"/>
      <c r="B26" s="90" t="s">
        <v>263</v>
      </c>
      <c r="C26" s="94">
        <f t="shared" si="5"/>
        <v>0</v>
      </c>
      <c r="D26" s="94"/>
      <c r="E26" s="94"/>
      <c r="F26" s="94"/>
      <c r="H26" s="28"/>
      <c r="I26" s="28"/>
      <c r="J26" s="28"/>
    </row>
    <row r="27" spans="1:10" ht="16.5" thickBot="1" x14ac:dyDescent="0.3">
      <c r="A27" s="95"/>
      <c r="B27" s="90" t="s">
        <v>264</v>
      </c>
      <c r="C27" s="97">
        <f t="shared" si="5"/>
        <v>0</v>
      </c>
      <c r="D27" s="97"/>
      <c r="E27" s="97"/>
      <c r="F27" s="97"/>
      <c r="H27" s="28"/>
      <c r="I27" s="28"/>
      <c r="J27" s="28"/>
    </row>
    <row r="28" spans="1:10" ht="16.5" thickBot="1" x14ac:dyDescent="0.3">
      <c r="A28" s="95"/>
      <c r="B28" s="90" t="s">
        <v>267</v>
      </c>
      <c r="C28" s="97">
        <f t="shared" si="5"/>
        <v>0</v>
      </c>
      <c r="D28" s="91"/>
      <c r="E28" s="91"/>
      <c r="F28" s="91"/>
      <c r="H28" s="28"/>
      <c r="I28" s="28"/>
      <c r="J28" s="28"/>
    </row>
    <row r="29" spans="1:10" ht="32.25" thickBot="1" x14ac:dyDescent="0.3">
      <c r="A29" s="101"/>
      <c r="B29" s="100" t="s">
        <v>268</v>
      </c>
      <c r="C29" s="88">
        <f>SUM(D29:F29)</f>
        <v>0</v>
      </c>
      <c r="D29" s="88">
        <f>SUM(D30:D33)</f>
        <v>0</v>
      </c>
      <c r="E29" s="88">
        <f t="shared" ref="E29:F29" si="6">SUM(E30:E33)</f>
        <v>0</v>
      </c>
      <c r="F29" s="88">
        <f t="shared" si="6"/>
        <v>0</v>
      </c>
      <c r="H29" s="28"/>
      <c r="I29" s="28"/>
      <c r="J29" s="28"/>
    </row>
    <row r="30" spans="1:10" ht="32.25" thickBot="1" x14ac:dyDescent="0.3">
      <c r="A30" s="95"/>
      <c r="B30" s="95" t="s">
        <v>262</v>
      </c>
      <c r="C30" s="94">
        <f>SUM(D30:F30)</f>
        <v>0</v>
      </c>
      <c r="D30" s="94"/>
      <c r="E30" s="94"/>
      <c r="F30" s="94"/>
      <c r="H30" s="28"/>
      <c r="I30" s="28"/>
      <c r="J30" s="28"/>
    </row>
    <row r="31" spans="1:10" ht="16.5" thickBot="1" x14ac:dyDescent="0.3">
      <c r="A31" s="95"/>
      <c r="B31" s="90" t="s">
        <v>257</v>
      </c>
      <c r="C31" s="94">
        <f t="shared" ref="C31:C34" si="7">SUM(D31:F31)</f>
        <v>0</v>
      </c>
      <c r="D31" s="94"/>
      <c r="E31" s="94"/>
      <c r="F31" s="94"/>
      <c r="H31" s="28"/>
      <c r="I31" s="28"/>
      <c r="J31" s="28"/>
    </row>
    <row r="32" spans="1:10" ht="15" customHeight="1" thickBot="1" x14ac:dyDescent="0.3">
      <c r="A32" s="95"/>
      <c r="B32" s="90" t="s">
        <v>263</v>
      </c>
      <c r="C32" s="94">
        <f t="shared" si="7"/>
        <v>0</v>
      </c>
      <c r="D32" s="94"/>
      <c r="E32" s="94"/>
      <c r="F32" s="94"/>
      <c r="H32" s="28"/>
      <c r="I32" s="28"/>
      <c r="J32" s="28"/>
    </row>
    <row r="33" spans="1:10" ht="15" customHeight="1" thickBot="1" x14ac:dyDescent="0.3">
      <c r="A33" s="95"/>
      <c r="B33" s="90" t="s">
        <v>264</v>
      </c>
      <c r="C33" s="97">
        <f t="shared" si="7"/>
        <v>0</v>
      </c>
      <c r="D33" s="97"/>
      <c r="E33" s="97"/>
      <c r="F33" s="97"/>
      <c r="H33" s="28"/>
      <c r="I33" s="28"/>
      <c r="J33" s="28"/>
    </row>
    <row r="34" spans="1:10" ht="15" customHeight="1" thickBot="1" x14ac:dyDescent="0.3">
      <c r="A34" s="95"/>
      <c r="B34" s="90" t="s">
        <v>267</v>
      </c>
      <c r="C34" s="97">
        <f t="shared" si="7"/>
        <v>0</v>
      </c>
      <c r="D34" s="91"/>
      <c r="E34" s="91"/>
      <c r="F34" s="91"/>
      <c r="H34" s="28"/>
      <c r="I34" s="28"/>
      <c r="J34" s="28"/>
    </row>
    <row r="35" spans="1:10" ht="30.75" customHeight="1" thickBot="1" x14ac:dyDescent="0.3">
      <c r="A35" s="101"/>
      <c r="B35" s="100" t="s">
        <v>269</v>
      </c>
      <c r="C35" s="88">
        <f>SUM(D35:F35)</f>
        <v>0</v>
      </c>
      <c r="D35" s="88">
        <f>SUM(D36:D39)</f>
        <v>0</v>
      </c>
      <c r="E35" s="88">
        <f t="shared" ref="E35:F35" si="8">SUM(E36:E39)</f>
        <v>0</v>
      </c>
      <c r="F35" s="88">
        <f t="shared" si="8"/>
        <v>0</v>
      </c>
      <c r="H35" s="28"/>
      <c r="I35" s="28"/>
      <c r="J35" s="28"/>
    </row>
    <row r="36" spans="1:10" ht="32.25" thickBot="1" x14ac:dyDescent="0.3">
      <c r="A36" s="95"/>
      <c r="B36" s="95" t="s">
        <v>262</v>
      </c>
      <c r="C36" s="94">
        <f>SUM(D36:F36)</f>
        <v>0</v>
      </c>
      <c r="D36" s="94"/>
      <c r="E36" s="94"/>
      <c r="F36" s="94"/>
      <c r="H36" s="28"/>
      <c r="I36" s="28"/>
      <c r="J36" s="28"/>
    </row>
    <row r="37" spans="1:10" ht="16.5" thickBot="1" x14ac:dyDescent="0.3">
      <c r="A37" s="95"/>
      <c r="B37" s="90" t="s">
        <v>257</v>
      </c>
      <c r="C37" s="94">
        <f t="shared" ref="C37:C40" si="9">SUM(D37:F37)</f>
        <v>0</v>
      </c>
      <c r="D37" s="94"/>
      <c r="E37" s="94"/>
      <c r="F37" s="94"/>
    </row>
    <row r="38" spans="1:10" ht="16.5" thickBot="1" x14ac:dyDescent="0.3">
      <c r="A38" s="95"/>
      <c r="B38" s="90" t="s">
        <v>263</v>
      </c>
      <c r="C38" s="94">
        <f t="shared" si="9"/>
        <v>0</v>
      </c>
      <c r="D38" s="94"/>
      <c r="E38" s="94"/>
      <c r="F38" s="94"/>
    </row>
    <row r="39" spans="1:10" ht="16.5" thickBot="1" x14ac:dyDescent="0.3">
      <c r="A39" s="95"/>
      <c r="B39" s="90" t="s">
        <v>264</v>
      </c>
      <c r="C39" s="97">
        <f t="shared" si="9"/>
        <v>0</v>
      </c>
      <c r="D39" s="97"/>
      <c r="E39" s="97"/>
      <c r="F39" s="97"/>
    </row>
    <row r="40" spans="1:10" ht="16.5" thickBot="1" x14ac:dyDescent="0.3">
      <c r="A40" s="95"/>
      <c r="B40" s="90" t="s">
        <v>267</v>
      </c>
      <c r="C40" s="97">
        <f t="shared" si="9"/>
        <v>0</v>
      </c>
      <c r="D40" s="91"/>
      <c r="E40" s="91"/>
      <c r="F40" s="91"/>
    </row>
    <row r="41" spans="1:10" ht="32.25" thickBot="1" x14ac:dyDescent="0.3">
      <c r="A41" s="101"/>
      <c r="B41" s="100" t="s">
        <v>270</v>
      </c>
      <c r="C41" s="88">
        <f>SUM(D41:F41)</f>
        <v>0</v>
      </c>
      <c r="D41" s="88">
        <f>SUM(D42:D45)</f>
        <v>0</v>
      </c>
      <c r="E41" s="88">
        <f t="shared" ref="E41:F41" si="10">SUM(E42:E45)</f>
        <v>0</v>
      </c>
      <c r="F41" s="88">
        <f t="shared" si="10"/>
        <v>0</v>
      </c>
    </row>
    <row r="42" spans="1:10" ht="32.25" thickBot="1" x14ac:dyDescent="0.3">
      <c r="A42" s="95"/>
      <c r="B42" s="95" t="s">
        <v>262</v>
      </c>
      <c r="C42" s="94">
        <f>SUM(D42:F42)</f>
        <v>0</v>
      </c>
      <c r="D42" s="94"/>
      <c r="E42" s="94"/>
      <c r="F42" s="94"/>
    </row>
    <row r="43" spans="1:10" ht="16.5" thickBot="1" x14ac:dyDescent="0.3">
      <c r="A43" s="95"/>
      <c r="B43" s="90" t="s">
        <v>257</v>
      </c>
      <c r="C43" s="94">
        <f t="shared" ref="C43:C46" si="11">SUM(D43:F43)</f>
        <v>0</v>
      </c>
      <c r="D43" s="94"/>
      <c r="E43" s="94"/>
      <c r="F43" s="94"/>
    </row>
    <row r="44" spans="1:10" ht="16.5" thickBot="1" x14ac:dyDescent="0.3">
      <c r="A44" s="95"/>
      <c r="B44" s="90" t="s">
        <v>263</v>
      </c>
      <c r="C44" s="94">
        <f t="shared" si="11"/>
        <v>0</v>
      </c>
      <c r="D44" s="94"/>
      <c r="E44" s="94"/>
      <c r="F44" s="94"/>
    </row>
    <row r="45" spans="1:10" ht="16.5" thickBot="1" x14ac:dyDescent="0.3">
      <c r="A45" s="95"/>
      <c r="B45" s="90" t="s">
        <v>264</v>
      </c>
      <c r="C45" s="97">
        <f t="shared" si="11"/>
        <v>0</v>
      </c>
      <c r="D45" s="97"/>
      <c r="E45" s="97"/>
      <c r="F45" s="97"/>
    </row>
    <row r="46" spans="1:10" ht="16.5" thickBot="1" x14ac:dyDescent="0.3">
      <c r="A46" s="95"/>
      <c r="B46" s="90" t="s">
        <v>267</v>
      </c>
      <c r="C46" s="97">
        <f t="shared" si="11"/>
        <v>0</v>
      </c>
      <c r="D46" s="91"/>
      <c r="E46" s="91"/>
      <c r="F46" s="91"/>
    </row>
    <row r="47" spans="1:10" ht="32.25" thickBot="1" x14ac:dyDescent="0.3">
      <c r="A47" s="101"/>
      <c r="B47" s="100" t="s">
        <v>271</v>
      </c>
      <c r="C47" s="88">
        <f>SUM(D47:F47)</f>
        <v>0</v>
      </c>
      <c r="D47" s="88">
        <f>SUM(D48:D51)</f>
        <v>0</v>
      </c>
      <c r="E47" s="88">
        <f t="shared" ref="E47:F47" si="12">SUM(E48:E51)</f>
        <v>0</v>
      </c>
      <c r="F47" s="88">
        <f t="shared" si="12"/>
        <v>0</v>
      </c>
    </row>
    <row r="48" spans="1:10" ht="32.25" thickBot="1" x14ac:dyDescent="0.3">
      <c r="A48" s="95"/>
      <c r="B48" s="95" t="s">
        <v>262</v>
      </c>
      <c r="C48" s="94">
        <f>SUM(D48:F48)</f>
        <v>0</v>
      </c>
      <c r="D48" s="94"/>
      <c r="E48" s="94"/>
      <c r="F48" s="94"/>
    </row>
    <row r="49" spans="1:10" ht="16.5" thickBot="1" x14ac:dyDescent="0.3">
      <c r="A49" s="95"/>
      <c r="B49" s="90" t="s">
        <v>257</v>
      </c>
      <c r="C49" s="94">
        <f t="shared" ref="C49:C52" si="13">SUM(D49:F49)</f>
        <v>0</v>
      </c>
      <c r="D49" s="94"/>
      <c r="E49" s="94"/>
      <c r="F49" s="94"/>
    </row>
    <row r="50" spans="1:10" ht="16.5" thickBot="1" x14ac:dyDescent="0.3">
      <c r="A50" s="95"/>
      <c r="B50" s="90" t="s">
        <v>263</v>
      </c>
      <c r="C50" s="94">
        <f t="shared" si="13"/>
        <v>0</v>
      </c>
      <c r="D50" s="94"/>
      <c r="E50" s="94"/>
      <c r="F50" s="94"/>
    </row>
    <row r="51" spans="1:10" ht="16.5" thickBot="1" x14ac:dyDescent="0.3">
      <c r="A51" s="95"/>
      <c r="B51" s="90" t="s">
        <v>264</v>
      </c>
      <c r="C51" s="97">
        <f t="shared" si="13"/>
        <v>0</v>
      </c>
      <c r="D51" s="97"/>
      <c r="E51" s="97"/>
      <c r="F51" s="97"/>
    </row>
    <row r="52" spans="1:10" ht="16.5" thickBot="1" x14ac:dyDescent="0.3">
      <c r="A52" s="95"/>
      <c r="B52" s="90" t="s">
        <v>267</v>
      </c>
      <c r="C52" s="97">
        <f t="shared" si="13"/>
        <v>0</v>
      </c>
      <c r="D52" s="91"/>
      <c r="E52" s="91"/>
      <c r="F52" s="91"/>
    </row>
    <row r="53" spans="1:10" ht="32.25" thickBot="1" x14ac:dyDescent="0.3">
      <c r="A53" s="101"/>
      <c r="B53" s="100" t="s">
        <v>272</v>
      </c>
      <c r="C53" s="88">
        <f>SUM(D53:F53)</f>
        <v>0</v>
      </c>
      <c r="D53" s="88">
        <f>SUM(D54:D57)</f>
        <v>0</v>
      </c>
      <c r="E53" s="88">
        <f t="shared" ref="E53:F53" si="14">SUM(E54:E57)</f>
        <v>0</v>
      </c>
      <c r="F53" s="88">
        <f t="shared" si="14"/>
        <v>0</v>
      </c>
    </row>
    <row r="54" spans="1:10" ht="32.25" thickBot="1" x14ac:dyDescent="0.3">
      <c r="A54" s="95"/>
      <c r="B54" s="95" t="s">
        <v>262</v>
      </c>
      <c r="C54" s="94">
        <f>SUM(D54:F54)</f>
        <v>0</v>
      </c>
      <c r="D54" s="94"/>
      <c r="E54" s="94"/>
      <c r="F54" s="94"/>
    </row>
    <row r="55" spans="1:10" ht="16.5" thickBot="1" x14ac:dyDescent="0.3">
      <c r="A55" s="95"/>
      <c r="B55" s="90" t="s">
        <v>257</v>
      </c>
      <c r="C55" s="94">
        <f t="shared" ref="C55:C58" si="15">SUM(D55:F55)</f>
        <v>0</v>
      </c>
      <c r="D55" s="94"/>
      <c r="E55" s="94"/>
      <c r="F55" s="94"/>
    </row>
    <row r="56" spans="1:10" ht="16.5" thickBot="1" x14ac:dyDescent="0.3">
      <c r="A56" s="95"/>
      <c r="B56" s="90" t="s">
        <v>263</v>
      </c>
      <c r="C56" s="94">
        <f t="shared" si="15"/>
        <v>0</v>
      </c>
      <c r="D56" s="94"/>
      <c r="E56" s="94"/>
      <c r="F56" s="94"/>
    </row>
    <row r="57" spans="1:10" ht="16.5" thickBot="1" x14ac:dyDescent="0.3">
      <c r="A57" s="95"/>
      <c r="B57" s="90" t="s">
        <v>264</v>
      </c>
      <c r="C57" s="97">
        <f t="shared" si="15"/>
        <v>0</v>
      </c>
      <c r="D57" s="97"/>
      <c r="E57" s="97"/>
      <c r="F57" s="97"/>
    </row>
    <row r="58" spans="1:10" ht="16.5" thickBot="1" x14ac:dyDescent="0.3">
      <c r="A58" s="95"/>
      <c r="B58" s="90" t="s">
        <v>267</v>
      </c>
      <c r="C58" s="97">
        <f t="shared" si="15"/>
        <v>0</v>
      </c>
      <c r="D58" s="91"/>
      <c r="E58" s="91"/>
      <c r="F58" s="91"/>
    </row>
    <row r="59" spans="1:10" ht="32.25" thickBot="1" x14ac:dyDescent="0.3">
      <c r="A59" s="101"/>
      <c r="B59" s="100" t="s">
        <v>273</v>
      </c>
      <c r="C59" s="88">
        <f>SUM(D59:F59)</f>
        <v>0</v>
      </c>
      <c r="D59" s="88">
        <f>SUM(D60:D63)</f>
        <v>0</v>
      </c>
      <c r="E59" s="88">
        <f t="shared" ref="E59:F59" si="16">SUM(E60:E63)</f>
        <v>0</v>
      </c>
      <c r="F59" s="88">
        <f t="shared" si="16"/>
        <v>0</v>
      </c>
    </row>
    <row r="60" spans="1:10" ht="32.25" thickBot="1" x14ac:dyDescent="0.3">
      <c r="A60" s="95"/>
      <c r="B60" s="95" t="s">
        <v>262</v>
      </c>
      <c r="C60" s="94">
        <f>SUM(D60:F60)</f>
        <v>0</v>
      </c>
      <c r="D60" s="94"/>
      <c r="E60" s="94"/>
      <c r="F60" s="94"/>
      <c r="H60" s="25"/>
      <c r="I60" s="25"/>
      <c r="J60" s="25"/>
    </row>
    <row r="61" spans="1:10" ht="16.5" thickBot="1" x14ac:dyDescent="0.3">
      <c r="A61" s="95"/>
      <c r="B61" s="90" t="s">
        <v>257</v>
      </c>
      <c r="C61" s="94">
        <f t="shared" ref="C61:C64" si="17">SUM(D61:F61)</f>
        <v>0</v>
      </c>
      <c r="D61" s="94"/>
      <c r="E61" s="94"/>
      <c r="F61" s="94"/>
      <c r="H61" s="25"/>
      <c r="I61" s="25"/>
      <c r="J61" s="25"/>
    </row>
    <row r="62" spans="1:10" ht="16.5" thickBot="1" x14ac:dyDescent="0.3">
      <c r="A62" s="95"/>
      <c r="B62" s="90" t="s">
        <v>263</v>
      </c>
      <c r="C62" s="94">
        <f t="shared" si="17"/>
        <v>0</v>
      </c>
      <c r="D62" s="94"/>
      <c r="E62" s="94"/>
      <c r="F62" s="94"/>
      <c r="H62" s="25"/>
      <c r="I62" s="25"/>
      <c r="J62" s="25"/>
    </row>
    <row r="63" spans="1:10" ht="16.5" thickBot="1" x14ac:dyDescent="0.3">
      <c r="A63" s="95"/>
      <c r="B63" s="90" t="s">
        <v>264</v>
      </c>
      <c r="C63" s="97">
        <f t="shared" si="17"/>
        <v>0</v>
      </c>
      <c r="D63" s="97"/>
      <c r="E63" s="97"/>
      <c r="F63" s="97"/>
      <c r="H63" s="25"/>
      <c r="I63" s="25"/>
      <c r="J63" s="25"/>
    </row>
    <row r="64" spans="1:10" ht="16.5" thickBot="1" x14ac:dyDescent="0.3">
      <c r="A64" s="95"/>
      <c r="B64" s="90" t="s">
        <v>267</v>
      </c>
      <c r="C64" s="97">
        <f t="shared" si="17"/>
        <v>0</v>
      </c>
      <c r="D64" s="91"/>
      <c r="E64" s="91"/>
      <c r="F64" s="91"/>
    </row>
    <row r="65" spans="1:10" ht="32.25" thickBot="1" x14ac:dyDescent="0.3">
      <c r="A65" s="101"/>
      <c r="B65" s="100" t="s">
        <v>274</v>
      </c>
      <c r="C65" s="88">
        <f>SUM(D65:F65)</f>
        <v>0</v>
      </c>
      <c r="D65" s="88">
        <f>SUM(D66:D69)</f>
        <v>0</v>
      </c>
      <c r="E65" s="88">
        <f t="shared" ref="E65:F65" si="18">SUM(E66:E69)</f>
        <v>0</v>
      </c>
      <c r="F65" s="88">
        <f t="shared" si="18"/>
        <v>0</v>
      </c>
    </row>
    <row r="66" spans="1:10" ht="32.25" thickBot="1" x14ac:dyDescent="0.3">
      <c r="A66" s="95"/>
      <c r="B66" s="95" t="s">
        <v>262</v>
      </c>
      <c r="C66" s="94">
        <f>SUM(D66:F66)</f>
        <v>0</v>
      </c>
      <c r="D66" s="94"/>
      <c r="E66" s="94"/>
      <c r="F66" s="94"/>
      <c r="H66" s="102"/>
      <c r="I66" s="102"/>
      <c r="J66" s="102"/>
    </row>
    <row r="67" spans="1:10" ht="16.5" thickBot="1" x14ac:dyDescent="0.3">
      <c r="A67" s="95"/>
      <c r="B67" s="90" t="s">
        <v>257</v>
      </c>
      <c r="C67" s="94">
        <f t="shared" ref="C67:C70" si="19">SUM(D67:F67)</f>
        <v>0</v>
      </c>
      <c r="D67" s="94"/>
      <c r="E67" s="94"/>
      <c r="F67" s="94"/>
      <c r="H67" s="102"/>
      <c r="I67" s="102"/>
      <c r="J67" s="102"/>
    </row>
    <row r="68" spans="1:10" ht="16.5" thickBot="1" x14ac:dyDescent="0.3">
      <c r="A68" s="95"/>
      <c r="B68" s="90" t="s">
        <v>263</v>
      </c>
      <c r="C68" s="94">
        <f t="shared" si="19"/>
        <v>0</v>
      </c>
      <c r="D68" s="94"/>
      <c r="E68" s="94"/>
      <c r="F68" s="94"/>
      <c r="H68" s="102"/>
      <c r="I68" s="102"/>
      <c r="J68" s="102"/>
    </row>
    <row r="69" spans="1:10" ht="16.5" thickBot="1" x14ac:dyDescent="0.3">
      <c r="A69" s="95"/>
      <c r="B69" s="90" t="s">
        <v>264</v>
      </c>
      <c r="C69" s="97">
        <f t="shared" si="19"/>
        <v>0</v>
      </c>
      <c r="D69" s="97"/>
      <c r="E69" s="97"/>
      <c r="F69" s="97"/>
      <c r="H69" s="102"/>
      <c r="I69" s="102"/>
      <c r="J69" s="102"/>
    </row>
    <row r="70" spans="1:10" ht="16.5" thickBot="1" x14ac:dyDescent="0.3">
      <c r="A70" s="95"/>
      <c r="B70" s="90" t="s">
        <v>267</v>
      </c>
      <c r="C70" s="97">
        <f t="shared" si="19"/>
        <v>0</v>
      </c>
      <c r="D70" s="91"/>
      <c r="E70" s="91"/>
      <c r="F70" s="91"/>
    </row>
    <row r="71" spans="1:10" ht="32.25" thickBot="1" x14ac:dyDescent="0.3">
      <c r="A71" s="101"/>
      <c r="B71" s="100" t="s">
        <v>275</v>
      </c>
      <c r="C71" s="88">
        <f>SUM(D71:F71)</f>
        <v>0</v>
      </c>
      <c r="D71" s="88">
        <f>SUM(D72:D75)</f>
        <v>0</v>
      </c>
      <c r="E71" s="88">
        <f t="shared" ref="E71:F71" si="20">SUM(E72:E75)</f>
        <v>0</v>
      </c>
      <c r="F71" s="88">
        <f t="shared" si="20"/>
        <v>0</v>
      </c>
    </row>
    <row r="72" spans="1:10" ht="32.25" thickBot="1" x14ac:dyDescent="0.3">
      <c r="A72" s="95"/>
      <c r="B72" s="95" t="s">
        <v>262</v>
      </c>
      <c r="C72" s="94">
        <f>SUM(D72:F72)</f>
        <v>0</v>
      </c>
      <c r="D72" s="94"/>
      <c r="E72" s="94"/>
      <c r="F72" s="94"/>
      <c r="H72" s="25"/>
      <c r="I72" s="25"/>
      <c r="J72" s="25"/>
    </row>
    <row r="73" spans="1:10" ht="16.5" thickBot="1" x14ac:dyDescent="0.3">
      <c r="A73" s="95"/>
      <c r="B73" s="90" t="s">
        <v>257</v>
      </c>
      <c r="C73" s="94">
        <f t="shared" ref="C73:C76" si="21">SUM(D73:F73)</f>
        <v>0</v>
      </c>
      <c r="D73" s="94"/>
      <c r="E73" s="94"/>
      <c r="F73" s="94"/>
      <c r="H73" s="28"/>
      <c r="I73" s="26"/>
      <c r="J73" s="26"/>
    </row>
    <row r="74" spans="1:10" ht="16.5" thickBot="1" x14ac:dyDescent="0.3">
      <c r="A74" s="95"/>
      <c r="B74" s="90" t="s">
        <v>263</v>
      </c>
      <c r="C74" s="94">
        <f t="shared" si="21"/>
        <v>0</v>
      </c>
      <c r="D74" s="94"/>
      <c r="E74" s="94"/>
      <c r="F74" s="94"/>
      <c r="H74" s="28"/>
      <c r="I74" s="26"/>
      <c r="J74" s="26"/>
    </row>
    <row r="75" spans="1:10" ht="16.5" thickBot="1" x14ac:dyDescent="0.3">
      <c r="A75" s="95"/>
      <c r="B75" s="90" t="s">
        <v>264</v>
      </c>
      <c r="C75" s="97">
        <f t="shared" si="21"/>
        <v>0</v>
      </c>
      <c r="D75" s="97"/>
      <c r="E75" s="97"/>
      <c r="F75" s="97"/>
      <c r="H75" s="28"/>
      <c r="I75" s="25"/>
      <c r="J75" s="25"/>
    </row>
    <row r="76" spans="1:10" ht="16.5" thickBot="1" x14ac:dyDescent="0.3">
      <c r="A76" s="95"/>
      <c r="B76" s="90" t="s">
        <v>267</v>
      </c>
      <c r="C76" s="97">
        <f t="shared" si="21"/>
        <v>0</v>
      </c>
      <c r="D76" s="91"/>
      <c r="E76" s="91"/>
      <c r="F76" s="91"/>
      <c r="H76" s="28"/>
    </row>
    <row r="77" spans="1:10" ht="48" thickBot="1" x14ac:dyDescent="0.3">
      <c r="A77" s="101"/>
      <c r="B77" s="100" t="s">
        <v>276</v>
      </c>
      <c r="C77" s="88">
        <f>SUM(D77:F77)</f>
        <v>0</v>
      </c>
      <c r="D77" s="88">
        <f>SUM(D78:D81)</f>
        <v>0</v>
      </c>
      <c r="E77" s="88">
        <f t="shared" ref="E77:F77" si="22">SUM(E78:E81)</f>
        <v>0</v>
      </c>
      <c r="F77" s="88">
        <f t="shared" si="22"/>
        <v>0</v>
      </c>
    </row>
    <row r="78" spans="1:10" ht="32.25" thickBot="1" x14ac:dyDescent="0.3">
      <c r="A78" s="95"/>
      <c r="B78" s="95" t="s">
        <v>262</v>
      </c>
      <c r="C78" s="94">
        <f>SUM(D78:F78)</f>
        <v>0</v>
      </c>
      <c r="D78" s="94"/>
      <c r="E78" s="94"/>
      <c r="F78" s="94"/>
      <c r="H78" s="102"/>
      <c r="I78" s="102"/>
      <c r="J78" s="102"/>
    </row>
    <row r="79" spans="1:10" ht="16.5" thickBot="1" x14ac:dyDescent="0.3">
      <c r="A79" s="95"/>
      <c r="B79" s="90" t="s">
        <v>257</v>
      </c>
      <c r="C79" s="94">
        <f t="shared" ref="C79:C82" si="23">SUM(D79:F79)</f>
        <v>0</v>
      </c>
      <c r="D79" s="94"/>
      <c r="E79" s="94"/>
      <c r="F79" s="94"/>
      <c r="H79" s="102"/>
      <c r="I79" s="102"/>
      <c r="J79" s="102"/>
    </row>
    <row r="80" spans="1:10" ht="16.5" thickBot="1" x14ac:dyDescent="0.3">
      <c r="A80" s="95"/>
      <c r="B80" s="90" t="s">
        <v>263</v>
      </c>
      <c r="C80" s="94">
        <f t="shared" si="23"/>
        <v>0</v>
      </c>
      <c r="D80" s="94"/>
      <c r="E80" s="94"/>
      <c r="F80" s="94"/>
      <c r="H80" s="102"/>
      <c r="I80" s="102"/>
      <c r="J80" s="102"/>
    </row>
    <row r="81" spans="1:10" ht="16.5" thickBot="1" x14ac:dyDescent="0.3">
      <c r="A81" s="95"/>
      <c r="B81" s="90" t="s">
        <v>264</v>
      </c>
      <c r="C81" s="97">
        <f t="shared" si="23"/>
        <v>0</v>
      </c>
      <c r="D81" s="97"/>
      <c r="E81" s="97"/>
      <c r="F81" s="97"/>
      <c r="H81" s="102"/>
      <c r="I81" s="102"/>
      <c r="J81" s="102"/>
    </row>
    <row r="82" spans="1:10" ht="16.5" thickBot="1" x14ac:dyDescent="0.3">
      <c r="A82" s="95"/>
      <c r="B82" s="90" t="s">
        <v>267</v>
      </c>
      <c r="C82" s="97">
        <f t="shared" si="23"/>
        <v>0</v>
      </c>
      <c r="D82" s="91"/>
      <c r="E82" s="91"/>
      <c r="F82" s="91"/>
    </row>
    <row r="83" spans="1:10" ht="32.25" thickBot="1" x14ac:dyDescent="0.3">
      <c r="A83" s="101"/>
      <c r="B83" s="100" t="s">
        <v>277</v>
      </c>
      <c r="C83" s="88">
        <f>SUM(D83:F83)</f>
        <v>0</v>
      </c>
      <c r="D83" s="88">
        <f>SUM(D84:D87)</f>
        <v>0</v>
      </c>
      <c r="E83" s="88">
        <f t="shared" ref="E83:F83" si="24">SUM(E84:E87)</f>
        <v>0</v>
      </c>
      <c r="F83" s="88">
        <f t="shared" si="24"/>
        <v>0</v>
      </c>
    </row>
    <row r="84" spans="1:10" ht="32.25" thickBot="1" x14ac:dyDescent="0.3">
      <c r="A84" s="95"/>
      <c r="B84" s="95" t="s">
        <v>262</v>
      </c>
      <c r="C84" s="94">
        <f>SUM(D84:F84)</f>
        <v>0</v>
      </c>
      <c r="D84" s="94"/>
      <c r="E84" s="94"/>
      <c r="F84" s="94"/>
    </row>
    <row r="85" spans="1:10" ht="16.5" thickBot="1" x14ac:dyDescent="0.3">
      <c r="A85" s="95"/>
      <c r="B85" s="90" t="s">
        <v>257</v>
      </c>
      <c r="C85" s="94">
        <f t="shared" ref="C85:C88" si="25">SUM(D85:F85)</f>
        <v>0</v>
      </c>
      <c r="D85" s="94"/>
      <c r="E85" s="94"/>
      <c r="F85" s="94"/>
    </row>
    <row r="86" spans="1:10" ht="16.5" thickBot="1" x14ac:dyDescent="0.3">
      <c r="A86" s="95"/>
      <c r="B86" s="90" t="s">
        <v>263</v>
      </c>
      <c r="C86" s="94">
        <f t="shared" si="25"/>
        <v>0</v>
      </c>
      <c r="D86" s="94"/>
      <c r="E86" s="94"/>
      <c r="F86" s="94"/>
    </row>
    <row r="87" spans="1:10" ht="16.5" thickBot="1" x14ac:dyDescent="0.3">
      <c r="A87" s="95"/>
      <c r="B87" s="90" t="s">
        <v>264</v>
      </c>
      <c r="C87" s="97">
        <f t="shared" si="25"/>
        <v>0</v>
      </c>
      <c r="D87" s="97"/>
      <c r="E87" s="97"/>
      <c r="F87" s="97"/>
    </row>
    <row r="88" spans="1:10" ht="16.5" thickBot="1" x14ac:dyDescent="0.3">
      <c r="A88" s="95"/>
      <c r="B88" s="90" t="s">
        <v>267</v>
      </c>
      <c r="C88" s="97">
        <f t="shared" si="25"/>
        <v>0</v>
      </c>
      <c r="D88" s="91"/>
      <c r="E88" s="91"/>
      <c r="F88" s="91"/>
    </row>
    <row r="89" spans="1:10" ht="18.75" x14ac:dyDescent="0.25">
      <c r="A89" s="103"/>
    </row>
    <row r="92" spans="1:10" x14ac:dyDescent="0.25">
      <c r="A92" s="210" t="s">
        <v>278</v>
      </c>
      <c r="B92" s="210"/>
      <c r="C92" s="210"/>
      <c r="D92" s="210"/>
      <c r="E92" s="210"/>
      <c r="F92" s="210"/>
    </row>
    <row r="93" spans="1:10" x14ac:dyDescent="0.25">
      <c r="A93" s="210" t="s">
        <v>279</v>
      </c>
      <c r="B93" s="210"/>
      <c r="C93" s="210"/>
      <c r="D93" s="210"/>
      <c r="E93" s="210"/>
      <c r="F93" s="210"/>
    </row>
    <row r="94" spans="1:10" x14ac:dyDescent="0.25">
      <c r="A94" s="210" t="s">
        <v>280</v>
      </c>
      <c r="B94" s="210"/>
      <c r="C94" s="210"/>
      <c r="D94" s="210"/>
      <c r="E94" s="210"/>
      <c r="F94" s="210"/>
    </row>
  </sheetData>
  <mergeCells count="11">
    <mergeCell ref="D1:F1"/>
    <mergeCell ref="A2:F2"/>
    <mergeCell ref="A4:F4"/>
    <mergeCell ref="A6:B8"/>
    <mergeCell ref="D6:F6"/>
    <mergeCell ref="D7:F7"/>
    <mergeCell ref="A9:B9"/>
    <mergeCell ref="A10:B10"/>
    <mergeCell ref="A92:F92"/>
    <mergeCell ref="A93:F93"/>
    <mergeCell ref="A94:F94"/>
  </mergeCells>
  <hyperlinks>
    <hyperlink ref="A4" location="_ftn1" display="_ftn1"/>
    <hyperlink ref="B16" location="_ftn2" display="_ftn2"/>
    <hyperlink ref="B22" location="_ftn3" display="_ftn3"/>
    <hyperlink ref="A92" location="_ftnref1" display="_ftnref1"/>
    <hyperlink ref="A93" location="_ftnref2" display="_ftnref2"/>
    <hyperlink ref="A94" location="_ftnref3" display="_ftnref3"/>
  </hyperlinks>
  <pageMargins left="0.70866141732283472" right="0.70866141732283472" top="0.74803149606299213" bottom="0.74803149606299213" header="0.31496062992125984" footer="0.31496062992125984"/>
  <pageSetup paperSize="9" scale="86" firstPageNumber="48" fitToHeight="0" orientation="portrait" useFirstPageNumber="1" r:id="rId1"/>
  <headerFooter>
    <oddHeader>Страница &amp;P</oddHead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7"/>
  <sheetViews>
    <sheetView view="pageLayout" topLeftCell="A514" zoomScale="93" zoomScaleNormal="100" zoomScaleSheetLayoutView="130" zoomScalePageLayoutView="93" workbookViewId="0">
      <selection activeCell="K1" sqref="K1:M1"/>
    </sheetView>
  </sheetViews>
  <sheetFormatPr defaultRowHeight="15" x14ac:dyDescent="0.25"/>
  <cols>
    <col min="1" max="1" width="4.7109375" style="112" customWidth="1"/>
    <col min="2" max="2" width="30" style="112" customWidth="1"/>
    <col min="3" max="3" width="10.5703125" style="112" customWidth="1"/>
    <col min="4" max="4" width="14.28515625" style="112" customWidth="1"/>
    <col min="5" max="8" width="10.28515625" style="112" bestFit="1" customWidth="1"/>
    <col min="9" max="9" width="13" style="112" customWidth="1"/>
    <col min="10" max="12" width="8.85546875" style="112" customWidth="1"/>
    <col min="13" max="13" width="26.7109375" style="129" customWidth="1"/>
    <col min="14" max="16384" width="9.140625" style="112"/>
  </cols>
  <sheetData>
    <row r="1" spans="1:15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247" t="s">
        <v>241</v>
      </c>
      <c r="L1" s="247"/>
      <c r="M1" s="247"/>
      <c r="N1" s="111"/>
    </row>
    <row r="2" spans="1:1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3"/>
      <c r="M2" s="114"/>
      <c r="N2" s="111"/>
    </row>
    <row r="3" spans="1:15" x14ac:dyDescent="0.25">
      <c r="A3" s="249" t="s">
        <v>242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11"/>
    </row>
    <row r="4" spans="1:1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5"/>
      <c r="N4" s="111"/>
    </row>
    <row r="5" spans="1:15" ht="27.75" customHeight="1" x14ac:dyDescent="0.25">
      <c r="A5" s="250" t="s">
        <v>0</v>
      </c>
      <c r="B5" s="250" t="s">
        <v>1</v>
      </c>
      <c r="C5" s="250" t="s">
        <v>2</v>
      </c>
      <c r="D5" s="250" t="s">
        <v>283</v>
      </c>
      <c r="E5" s="251" t="s">
        <v>3</v>
      </c>
      <c r="F5" s="251"/>
      <c r="G5" s="251"/>
      <c r="H5" s="251"/>
      <c r="I5" s="250" t="s">
        <v>5</v>
      </c>
      <c r="J5" s="250"/>
      <c r="K5" s="250"/>
      <c r="L5" s="250"/>
      <c r="M5" s="250" t="s">
        <v>284</v>
      </c>
      <c r="N5" s="111"/>
    </row>
    <row r="6" spans="1:15" ht="35.25" customHeight="1" x14ac:dyDescent="0.25">
      <c r="A6" s="250"/>
      <c r="B6" s="250"/>
      <c r="C6" s="250"/>
      <c r="D6" s="250"/>
      <c r="E6" s="116" t="s">
        <v>4</v>
      </c>
      <c r="F6" s="116" t="s">
        <v>107</v>
      </c>
      <c r="G6" s="116" t="s">
        <v>108</v>
      </c>
      <c r="H6" s="116" t="s">
        <v>109</v>
      </c>
      <c r="I6" s="117" t="s">
        <v>6</v>
      </c>
      <c r="J6" s="116" t="s">
        <v>107</v>
      </c>
      <c r="K6" s="116" t="s">
        <v>108</v>
      </c>
      <c r="L6" s="116" t="s">
        <v>109</v>
      </c>
      <c r="M6" s="250"/>
      <c r="N6" s="118"/>
      <c r="O6" s="119"/>
    </row>
    <row r="7" spans="1:15" x14ac:dyDescent="0.25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J7" s="120">
        <v>10</v>
      </c>
      <c r="K7" s="120">
        <v>11</v>
      </c>
      <c r="L7" s="120">
        <v>12</v>
      </c>
      <c r="M7" s="121">
        <v>13</v>
      </c>
      <c r="N7" s="111"/>
    </row>
    <row r="8" spans="1:15" ht="15.75" customHeight="1" x14ac:dyDescent="0.25">
      <c r="A8" s="120"/>
      <c r="B8" s="252" t="s">
        <v>243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111"/>
    </row>
    <row r="9" spans="1:15" x14ac:dyDescent="0.25">
      <c r="A9" s="224" t="s">
        <v>10</v>
      </c>
      <c r="B9" s="227" t="s">
        <v>76</v>
      </c>
      <c r="C9" s="227" t="s">
        <v>162</v>
      </c>
      <c r="D9" s="122" t="s">
        <v>11</v>
      </c>
      <c r="E9" s="120">
        <f>SUM(E10:E14)</f>
        <v>1030.3899999999999</v>
      </c>
      <c r="F9" s="120">
        <f t="shared" ref="F9:H9" si="0">SUM(F10:F14)</f>
        <v>350</v>
      </c>
      <c r="G9" s="120">
        <f t="shared" si="0"/>
        <v>680.38999999999987</v>
      </c>
      <c r="H9" s="120">
        <f t="shared" si="0"/>
        <v>0</v>
      </c>
      <c r="I9" s="122"/>
      <c r="J9" s="122"/>
      <c r="K9" s="122"/>
      <c r="L9" s="122"/>
      <c r="M9" s="244"/>
      <c r="N9" s="111"/>
    </row>
    <row r="10" spans="1:15" x14ac:dyDescent="0.25">
      <c r="A10" s="225"/>
      <c r="B10" s="228"/>
      <c r="C10" s="228"/>
      <c r="D10" s="221" t="s">
        <v>12</v>
      </c>
      <c r="E10" s="222"/>
      <c r="F10" s="222"/>
      <c r="G10" s="222"/>
      <c r="H10" s="223"/>
      <c r="I10" s="122"/>
      <c r="J10" s="122"/>
      <c r="K10" s="122"/>
      <c r="L10" s="122"/>
      <c r="M10" s="245"/>
      <c r="N10" s="111"/>
    </row>
    <row r="11" spans="1:15" x14ac:dyDescent="0.25">
      <c r="A11" s="225"/>
      <c r="B11" s="228"/>
      <c r="C11" s="228"/>
      <c r="D11" s="122" t="s">
        <v>13</v>
      </c>
      <c r="E11" s="120">
        <f>F11+G11+H11</f>
        <v>1030.3899999999999</v>
      </c>
      <c r="F11" s="120">
        <f>F17+F65</f>
        <v>350</v>
      </c>
      <c r="G11" s="120">
        <f t="shared" ref="G11:H11" si="1">G17+G65</f>
        <v>680.38999999999987</v>
      </c>
      <c r="H11" s="120">
        <f t="shared" si="1"/>
        <v>0</v>
      </c>
      <c r="I11" s="122"/>
      <c r="J11" s="122"/>
      <c r="K11" s="122"/>
      <c r="L11" s="122"/>
      <c r="M11" s="245"/>
      <c r="N11" s="111"/>
    </row>
    <row r="12" spans="1:15" x14ac:dyDescent="0.25">
      <c r="A12" s="225"/>
      <c r="B12" s="228"/>
      <c r="C12" s="228"/>
      <c r="D12" s="122" t="s">
        <v>14</v>
      </c>
      <c r="E12" s="120">
        <f t="shared" ref="E12:E14" si="2">F12+G12+H12</f>
        <v>0</v>
      </c>
      <c r="F12" s="120">
        <f>F18+F66</f>
        <v>0</v>
      </c>
      <c r="G12" s="120">
        <f t="shared" ref="G12:H14" si="3">G18+G66</f>
        <v>0</v>
      </c>
      <c r="H12" s="120">
        <f t="shared" si="3"/>
        <v>0</v>
      </c>
      <c r="I12" s="122"/>
      <c r="J12" s="122"/>
      <c r="K12" s="122"/>
      <c r="L12" s="122"/>
      <c r="M12" s="245"/>
      <c r="N12" s="111"/>
    </row>
    <row r="13" spans="1:15" x14ac:dyDescent="0.25">
      <c r="A13" s="225"/>
      <c r="B13" s="228"/>
      <c r="C13" s="228"/>
      <c r="D13" s="122" t="s">
        <v>15</v>
      </c>
      <c r="E13" s="120">
        <f t="shared" si="2"/>
        <v>0</v>
      </c>
      <c r="F13" s="120">
        <f>F19+F67</f>
        <v>0</v>
      </c>
      <c r="G13" s="120">
        <f t="shared" si="3"/>
        <v>0</v>
      </c>
      <c r="H13" s="120">
        <f t="shared" si="3"/>
        <v>0</v>
      </c>
      <c r="I13" s="122"/>
      <c r="J13" s="122"/>
      <c r="K13" s="122"/>
      <c r="L13" s="122"/>
      <c r="M13" s="245"/>
      <c r="N13" s="111"/>
    </row>
    <row r="14" spans="1:15" x14ac:dyDescent="0.25">
      <c r="A14" s="226"/>
      <c r="B14" s="229"/>
      <c r="C14" s="229"/>
      <c r="D14" s="122" t="s">
        <v>16</v>
      </c>
      <c r="E14" s="120">
        <f t="shared" si="2"/>
        <v>0</v>
      </c>
      <c r="F14" s="120">
        <f>F20+F68</f>
        <v>0</v>
      </c>
      <c r="G14" s="120">
        <f t="shared" si="3"/>
        <v>0</v>
      </c>
      <c r="H14" s="120">
        <f t="shared" si="3"/>
        <v>0</v>
      </c>
      <c r="I14" s="122"/>
      <c r="J14" s="122"/>
      <c r="K14" s="122"/>
      <c r="L14" s="122"/>
      <c r="M14" s="246"/>
      <c r="N14" s="111"/>
    </row>
    <row r="15" spans="1:15" ht="15" customHeight="1" x14ac:dyDescent="0.25">
      <c r="A15" s="248" t="s">
        <v>64</v>
      </c>
      <c r="B15" s="227" t="s">
        <v>96</v>
      </c>
      <c r="C15" s="227" t="s">
        <v>107</v>
      </c>
      <c r="D15" s="122" t="s">
        <v>11</v>
      </c>
      <c r="E15" s="120">
        <f>SUM(E16:E20)</f>
        <v>1030.3899999999999</v>
      </c>
      <c r="F15" s="120">
        <f t="shared" ref="F15:H15" si="4">SUM(F16:F20)</f>
        <v>350</v>
      </c>
      <c r="G15" s="120">
        <f t="shared" si="4"/>
        <v>680.38999999999987</v>
      </c>
      <c r="H15" s="120">
        <f t="shared" si="4"/>
        <v>0</v>
      </c>
      <c r="I15" s="122"/>
      <c r="J15" s="122"/>
      <c r="K15" s="122"/>
      <c r="L15" s="122"/>
      <c r="M15" s="244" t="s">
        <v>63</v>
      </c>
      <c r="N15" s="111"/>
    </row>
    <row r="16" spans="1:15" x14ac:dyDescent="0.25">
      <c r="A16" s="225"/>
      <c r="B16" s="228"/>
      <c r="C16" s="228"/>
      <c r="D16" s="221" t="s">
        <v>12</v>
      </c>
      <c r="E16" s="222"/>
      <c r="F16" s="222"/>
      <c r="G16" s="222"/>
      <c r="H16" s="223"/>
      <c r="I16" s="122"/>
      <c r="J16" s="122"/>
      <c r="K16" s="122"/>
      <c r="L16" s="122"/>
      <c r="M16" s="245"/>
      <c r="N16" s="111"/>
    </row>
    <row r="17" spans="1:14" x14ac:dyDescent="0.25">
      <c r="A17" s="225"/>
      <c r="B17" s="228"/>
      <c r="C17" s="228"/>
      <c r="D17" s="122" t="s">
        <v>13</v>
      </c>
      <c r="E17" s="120">
        <f>F17+G17+H17</f>
        <v>1030.3899999999999</v>
      </c>
      <c r="F17" s="120">
        <f>F23+F29+F35+F41+F47+F53+F59</f>
        <v>350</v>
      </c>
      <c r="G17" s="120">
        <f t="shared" ref="G17:H17" si="5">G23+G29+G35+G41+G47+G53+G59</f>
        <v>680.38999999999987</v>
      </c>
      <c r="H17" s="120">
        <f t="shared" si="5"/>
        <v>0</v>
      </c>
      <c r="I17" s="122"/>
      <c r="J17" s="122"/>
      <c r="K17" s="122"/>
      <c r="L17" s="122"/>
      <c r="M17" s="245"/>
      <c r="N17" s="111"/>
    </row>
    <row r="18" spans="1:14" x14ac:dyDescent="0.25">
      <c r="A18" s="225"/>
      <c r="B18" s="228"/>
      <c r="C18" s="228"/>
      <c r="D18" s="122" t="s">
        <v>14</v>
      </c>
      <c r="E18" s="120">
        <f t="shared" ref="E18:E20" si="6">F18+G18+H18</f>
        <v>0</v>
      </c>
      <c r="F18" s="120">
        <f t="shared" ref="F18:H18" si="7">F24+F30+F36+F42+F48+F54+F60</f>
        <v>0</v>
      </c>
      <c r="G18" s="120">
        <f t="shared" si="7"/>
        <v>0</v>
      </c>
      <c r="H18" s="120">
        <f t="shared" si="7"/>
        <v>0</v>
      </c>
      <c r="I18" s="122"/>
      <c r="J18" s="122"/>
      <c r="K18" s="122"/>
      <c r="L18" s="122"/>
      <c r="M18" s="245"/>
      <c r="N18" s="111"/>
    </row>
    <row r="19" spans="1:14" x14ac:dyDescent="0.25">
      <c r="A19" s="225"/>
      <c r="B19" s="228"/>
      <c r="C19" s="228"/>
      <c r="D19" s="122" t="s">
        <v>15</v>
      </c>
      <c r="E19" s="120">
        <f t="shared" si="6"/>
        <v>0</v>
      </c>
      <c r="F19" s="120">
        <f t="shared" ref="F19:H19" si="8">F25+F31+F37+F43+F49+F55+F61</f>
        <v>0</v>
      </c>
      <c r="G19" s="120">
        <f t="shared" si="8"/>
        <v>0</v>
      </c>
      <c r="H19" s="120">
        <f t="shared" si="8"/>
        <v>0</v>
      </c>
      <c r="I19" s="122"/>
      <c r="J19" s="122"/>
      <c r="K19" s="122"/>
      <c r="L19" s="122"/>
      <c r="M19" s="245"/>
      <c r="N19" s="111"/>
    </row>
    <row r="20" spans="1:14" x14ac:dyDescent="0.25">
      <c r="A20" s="226"/>
      <c r="B20" s="229"/>
      <c r="C20" s="229"/>
      <c r="D20" s="122" t="s">
        <v>16</v>
      </c>
      <c r="E20" s="120">
        <f t="shared" si="6"/>
        <v>0</v>
      </c>
      <c r="F20" s="120">
        <f t="shared" ref="F20:H20" si="9">F26+F32+F38+F44+F50+F56+F62</f>
        <v>0</v>
      </c>
      <c r="G20" s="120">
        <f t="shared" si="9"/>
        <v>0</v>
      </c>
      <c r="H20" s="120">
        <f t="shared" si="9"/>
        <v>0</v>
      </c>
      <c r="I20" s="122"/>
      <c r="J20" s="122"/>
      <c r="K20" s="122"/>
      <c r="L20" s="122"/>
      <c r="M20" s="246"/>
      <c r="N20" s="111"/>
    </row>
    <row r="21" spans="1:14" x14ac:dyDescent="0.25">
      <c r="A21" s="224"/>
      <c r="B21" s="227"/>
      <c r="C21" s="224"/>
      <c r="D21" s="122" t="s">
        <v>11</v>
      </c>
      <c r="E21" s="120">
        <f>SUM(E22:E26)</f>
        <v>168.8</v>
      </c>
      <c r="F21" s="120">
        <f t="shared" ref="F21:H21" si="10">SUM(F22:F26)</f>
        <v>55</v>
      </c>
      <c r="G21" s="120">
        <f t="shared" si="10"/>
        <v>113.8</v>
      </c>
      <c r="H21" s="120">
        <f t="shared" si="10"/>
        <v>0</v>
      </c>
      <c r="I21" s="122"/>
      <c r="J21" s="122"/>
      <c r="K21" s="122"/>
      <c r="L21" s="122"/>
      <c r="M21" s="230" t="s">
        <v>90</v>
      </c>
      <c r="N21" s="111"/>
    </row>
    <row r="22" spans="1:14" x14ac:dyDescent="0.25">
      <c r="A22" s="225"/>
      <c r="B22" s="228"/>
      <c r="C22" s="225"/>
      <c r="D22" s="221" t="s">
        <v>12</v>
      </c>
      <c r="E22" s="222"/>
      <c r="F22" s="222"/>
      <c r="G22" s="222"/>
      <c r="H22" s="223"/>
      <c r="I22" s="122"/>
      <c r="J22" s="122"/>
      <c r="K22" s="122"/>
      <c r="L22" s="122"/>
      <c r="M22" s="231"/>
      <c r="N22" s="111"/>
    </row>
    <row r="23" spans="1:14" x14ac:dyDescent="0.25">
      <c r="A23" s="225"/>
      <c r="B23" s="228"/>
      <c r="C23" s="225"/>
      <c r="D23" s="122" t="s">
        <v>13</v>
      </c>
      <c r="E23" s="120">
        <f>F23+G23+H23</f>
        <v>168.8</v>
      </c>
      <c r="F23" s="120">
        <v>55</v>
      </c>
      <c r="G23" s="120">
        <v>113.8</v>
      </c>
      <c r="H23" s="120"/>
      <c r="I23" s="122"/>
      <c r="J23" s="122"/>
      <c r="K23" s="122"/>
      <c r="L23" s="122"/>
      <c r="M23" s="231"/>
      <c r="N23" s="111"/>
    </row>
    <row r="24" spans="1:14" x14ac:dyDescent="0.25">
      <c r="A24" s="225"/>
      <c r="B24" s="228"/>
      <c r="C24" s="225"/>
      <c r="D24" s="122" t="s">
        <v>14</v>
      </c>
      <c r="E24" s="120">
        <f t="shared" ref="E24:E26" si="11">F24+G24+H24</f>
        <v>0</v>
      </c>
      <c r="F24" s="120"/>
      <c r="G24" s="120"/>
      <c r="H24" s="120"/>
      <c r="I24" s="122"/>
      <c r="J24" s="122"/>
      <c r="K24" s="122"/>
      <c r="L24" s="122"/>
      <c r="M24" s="231"/>
      <c r="N24" s="111"/>
    </row>
    <row r="25" spans="1:14" x14ac:dyDescent="0.25">
      <c r="A25" s="225"/>
      <c r="B25" s="228"/>
      <c r="C25" s="225"/>
      <c r="D25" s="122" t="s">
        <v>15</v>
      </c>
      <c r="E25" s="120">
        <f t="shared" si="11"/>
        <v>0</v>
      </c>
      <c r="F25" s="120"/>
      <c r="G25" s="120"/>
      <c r="H25" s="120"/>
      <c r="I25" s="122"/>
      <c r="J25" s="122"/>
      <c r="K25" s="122"/>
      <c r="L25" s="122"/>
      <c r="M25" s="231"/>
      <c r="N25" s="111"/>
    </row>
    <row r="26" spans="1:14" x14ac:dyDescent="0.25">
      <c r="A26" s="226"/>
      <c r="B26" s="229"/>
      <c r="C26" s="226"/>
      <c r="D26" s="122" t="s">
        <v>16</v>
      </c>
      <c r="E26" s="120">
        <f t="shared" si="11"/>
        <v>0</v>
      </c>
      <c r="F26" s="120"/>
      <c r="G26" s="120"/>
      <c r="H26" s="120"/>
      <c r="I26" s="122"/>
      <c r="J26" s="122"/>
      <c r="K26" s="122"/>
      <c r="L26" s="122"/>
      <c r="M26" s="232"/>
      <c r="N26" s="111"/>
    </row>
    <row r="27" spans="1:14" x14ac:dyDescent="0.25">
      <c r="A27" s="224"/>
      <c r="B27" s="227"/>
      <c r="C27" s="224"/>
      <c r="D27" s="122" t="s">
        <v>11</v>
      </c>
      <c r="E27" s="120">
        <f>SUM(E28:E32)</f>
        <v>55.55</v>
      </c>
      <c r="F27" s="120">
        <f t="shared" ref="F27:H27" si="12">SUM(F28:F32)</f>
        <v>30</v>
      </c>
      <c r="G27" s="120">
        <f t="shared" si="12"/>
        <v>25.55</v>
      </c>
      <c r="H27" s="120">
        <f t="shared" si="12"/>
        <v>0</v>
      </c>
      <c r="I27" s="122"/>
      <c r="J27" s="122"/>
      <c r="K27" s="122"/>
      <c r="L27" s="122"/>
      <c r="M27" s="230" t="s">
        <v>97</v>
      </c>
      <c r="N27" s="111"/>
    </row>
    <row r="28" spans="1:14" x14ac:dyDescent="0.25">
      <c r="A28" s="225"/>
      <c r="B28" s="228"/>
      <c r="C28" s="225"/>
      <c r="D28" s="221" t="s">
        <v>12</v>
      </c>
      <c r="E28" s="222"/>
      <c r="F28" s="222"/>
      <c r="G28" s="222"/>
      <c r="H28" s="223"/>
      <c r="I28" s="122"/>
      <c r="J28" s="122"/>
      <c r="K28" s="122"/>
      <c r="L28" s="122"/>
      <c r="M28" s="231"/>
      <c r="N28" s="111"/>
    </row>
    <row r="29" spans="1:14" x14ac:dyDescent="0.25">
      <c r="A29" s="225"/>
      <c r="B29" s="228"/>
      <c r="C29" s="225"/>
      <c r="D29" s="122" t="s">
        <v>13</v>
      </c>
      <c r="E29" s="120">
        <f>F29+G29+H29</f>
        <v>55.55</v>
      </c>
      <c r="F29" s="120">
        <v>30</v>
      </c>
      <c r="G29" s="120">
        <v>25.55</v>
      </c>
      <c r="H29" s="120"/>
      <c r="I29" s="122"/>
      <c r="J29" s="122"/>
      <c r="K29" s="122"/>
      <c r="L29" s="122"/>
      <c r="M29" s="231"/>
      <c r="N29" s="111"/>
    </row>
    <row r="30" spans="1:14" x14ac:dyDescent="0.25">
      <c r="A30" s="225"/>
      <c r="B30" s="228"/>
      <c r="C30" s="225"/>
      <c r="D30" s="122" t="s">
        <v>14</v>
      </c>
      <c r="E30" s="120">
        <f t="shared" ref="E30:E32" si="13">F30+G30+H30</f>
        <v>0</v>
      </c>
      <c r="F30" s="120"/>
      <c r="G30" s="120"/>
      <c r="H30" s="120"/>
      <c r="I30" s="122"/>
      <c r="J30" s="122"/>
      <c r="K30" s="122"/>
      <c r="L30" s="122"/>
      <c r="M30" s="231"/>
      <c r="N30" s="111"/>
    </row>
    <row r="31" spans="1:14" x14ac:dyDescent="0.25">
      <c r="A31" s="225"/>
      <c r="B31" s="228"/>
      <c r="C31" s="225"/>
      <c r="D31" s="122" t="s">
        <v>15</v>
      </c>
      <c r="E31" s="120">
        <f t="shared" si="13"/>
        <v>0</v>
      </c>
      <c r="F31" s="120"/>
      <c r="G31" s="120"/>
      <c r="H31" s="120"/>
      <c r="I31" s="122"/>
      <c r="J31" s="122"/>
      <c r="K31" s="122"/>
      <c r="L31" s="122"/>
      <c r="M31" s="231"/>
      <c r="N31" s="111"/>
    </row>
    <row r="32" spans="1:14" x14ac:dyDescent="0.25">
      <c r="A32" s="226"/>
      <c r="B32" s="229"/>
      <c r="C32" s="226"/>
      <c r="D32" s="122" t="s">
        <v>16</v>
      </c>
      <c r="E32" s="120">
        <f t="shared" si="13"/>
        <v>0</v>
      </c>
      <c r="F32" s="120"/>
      <c r="G32" s="120"/>
      <c r="H32" s="120"/>
      <c r="I32" s="122"/>
      <c r="J32" s="122"/>
      <c r="K32" s="122"/>
      <c r="L32" s="122"/>
      <c r="M32" s="232"/>
      <c r="N32" s="111"/>
    </row>
    <row r="33" spans="1:14" x14ac:dyDescent="0.25">
      <c r="A33" s="224"/>
      <c r="B33" s="227"/>
      <c r="C33" s="224"/>
      <c r="D33" s="122" t="s">
        <v>11</v>
      </c>
      <c r="E33" s="120">
        <f>SUM(E34:E38)</f>
        <v>122.55</v>
      </c>
      <c r="F33" s="120">
        <f t="shared" ref="F33:H33" si="14">SUM(F34:F38)</f>
        <v>40</v>
      </c>
      <c r="G33" s="120">
        <f t="shared" si="14"/>
        <v>82.55</v>
      </c>
      <c r="H33" s="120">
        <f t="shared" si="14"/>
        <v>0</v>
      </c>
      <c r="I33" s="122"/>
      <c r="J33" s="122"/>
      <c r="K33" s="122"/>
      <c r="L33" s="122"/>
      <c r="M33" s="230" t="s">
        <v>98</v>
      </c>
      <c r="N33" s="111"/>
    </row>
    <row r="34" spans="1:14" x14ac:dyDescent="0.25">
      <c r="A34" s="225"/>
      <c r="B34" s="228"/>
      <c r="C34" s="225"/>
      <c r="D34" s="221" t="s">
        <v>12</v>
      </c>
      <c r="E34" s="222"/>
      <c r="F34" s="222"/>
      <c r="G34" s="222"/>
      <c r="H34" s="223"/>
      <c r="I34" s="122"/>
      <c r="J34" s="122"/>
      <c r="K34" s="122"/>
      <c r="L34" s="122"/>
      <c r="M34" s="231"/>
      <c r="N34" s="111"/>
    </row>
    <row r="35" spans="1:14" x14ac:dyDescent="0.25">
      <c r="A35" s="225"/>
      <c r="B35" s="228"/>
      <c r="C35" s="225"/>
      <c r="D35" s="122" t="s">
        <v>13</v>
      </c>
      <c r="E35" s="120">
        <f>F35+G35+H35</f>
        <v>122.55</v>
      </c>
      <c r="F35" s="120">
        <v>40</v>
      </c>
      <c r="G35" s="120">
        <v>82.55</v>
      </c>
      <c r="H35" s="120"/>
      <c r="I35" s="122"/>
      <c r="J35" s="122"/>
      <c r="K35" s="122"/>
      <c r="L35" s="122"/>
      <c r="M35" s="231"/>
      <c r="N35" s="111"/>
    </row>
    <row r="36" spans="1:14" x14ac:dyDescent="0.25">
      <c r="A36" s="225"/>
      <c r="B36" s="228"/>
      <c r="C36" s="225"/>
      <c r="D36" s="122" t="s">
        <v>14</v>
      </c>
      <c r="E36" s="120">
        <f t="shared" ref="E36:E38" si="15">F36+G36+H36</f>
        <v>0</v>
      </c>
      <c r="F36" s="120"/>
      <c r="G36" s="120"/>
      <c r="H36" s="120"/>
      <c r="I36" s="122"/>
      <c r="J36" s="122"/>
      <c r="K36" s="122"/>
      <c r="L36" s="122"/>
      <c r="M36" s="231"/>
      <c r="N36" s="111"/>
    </row>
    <row r="37" spans="1:14" x14ac:dyDescent="0.25">
      <c r="A37" s="225"/>
      <c r="B37" s="228"/>
      <c r="C37" s="225"/>
      <c r="D37" s="122" t="s">
        <v>15</v>
      </c>
      <c r="E37" s="120">
        <f t="shared" si="15"/>
        <v>0</v>
      </c>
      <c r="F37" s="120"/>
      <c r="G37" s="120"/>
      <c r="H37" s="120"/>
      <c r="I37" s="122"/>
      <c r="J37" s="122"/>
      <c r="K37" s="122"/>
      <c r="L37" s="122"/>
      <c r="M37" s="231"/>
      <c r="N37" s="111"/>
    </row>
    <row r="38" spans="1:14" x14ac:dyDescent="0.25">
      <c r="A38" s="226"/>
      <c r="B38" s="229"/>
      <c r="C38" s="226"/>
      <c r="D38" s="122" t="s">
        <v>16</v>
      </c>
      <c r="E38" s="120">
        <f t="shared" si="15"/>
        <v>0</v>
      </c>
      <c r="F38" s="120"/>
      <c r="G38" s="120"/>
      <c r="H38" s="120"/>
      <c r="I38" s="122"/>
      <c r="J38" s="122"/>
      <c r="K38" s="122"/>
      <c r="L38" s="122"/>
      <c r="M38" s="232"/>
      <c r="N38" s="111"/>
    </row>
    <row r="39" spans="1:14" x14ac:dyDescent="0.25">
      <c r="A39" s="224"/>
      <c r="B39" s="227"/>
      <c r="C39" s="224"/>
      <c r="D39" s="122" t="s">
        <v>11</v>
      </c>
      <c r="E39" s="120">
        <f>SUM(E40:E44)</f>
        <v>151.69999999999999</v>
      </c>
      <c r="F39" s="120">
        <f t="shared" ref="F39:H39" si="16">SUM(F40:F44)</f>
        <v>50</v>
      </c>
      <c r="G39" s="120">
        <f t="shared" si="16"/>
        <v>101.7</v>
      </c>
      <c r="H39" s="120">
        <f t="shared" si="16"/>
        <v>0</v>
      </c>
      <c r="I39" s="122"/>
      <c r="J39" s="122"/>
      <c r="K39" s="122"/>
      <c r="L39" s="122"/>
      <c r="M39" s="230" t="s">
        <v>185</v>
      </c>
      <c r="N39" s="111"/>
    </row>
    <row r="40" spans="1:14" x14ac:dyDescent="0.25">
      <c r="A40" s="225"/>
      <c r="B40" s="228"/>
      <c r="C40" s="225"/>
      <c r="D40" s="221" t="s">
        <v>12</v>
      </c>
      <c r="E40" s="222"/>
      <c r="F40" s="222"/>
      <c r="G40" s="222"/>
      <c r="H40" s="223"/>
      <c r="I40" s="122"/>
      <c r="J40" s="122"/>
      <c r="K40" s="122"/>
      <c r="L40" s="122"/>
      <c r="M40" s="231"/>
      <c r="N40" s="111"/>
    </row>
    <row r="41" spans="1:14" x14ac:dyDescent="0.25">
      <c r="A41" s="225"/>
      <c r="B41" s="228"/>
      <c r="C41" s="225"/>
      <c r="D41" s="122" t="s">
        <v>13</v>
      </c>
      <c r="E41" s="120">
        <f>F41+G41+H41</f>
        <v>151.69999999999999</v>
      </c>
      <c r="F41" s="120">
        <v>50</v>
      </c>
      <c r="G41" s="120">
        <v>101.7</v>
      </c>
      <c r="H41" s="120"/>
      <c r="I41" s="122"/>
      <c r="J41" s="122"/>
      <c r="K41" s="122"/>
      <c r="L41" s="122"/>
      <c r="M41" s="231"/>
      <c r="N41" s="111"/>
    </row>
    <row r="42" spans="1:14" x14ac:dyDescent="0.25">
      <c r="A42" s="225"/>
      <c r="B42" s="228"/>
      <c r="C42" s="225"/>
      <c r="D42" s="122" t="s">
        <v>14</v>
      </c>
      <c r="E42" s="120">
        <f t="shared" ref="E42:E44" si="17">F42+G42+H42</f>
        <v>0</v>
      </c>
      <c r="F42" s="120"/>
      <c r="G42" s="120"/>
      <c r="H42" s="120"/>
      <c r="I42" s="122"/>
      <c r="J42" s="122"/>
      <c r="K42" s="122"/>
      <c r="L42" s="122"/>
      <c r="M42" s="231"/>
      <c r="N42" s="111"/>
    </row>
    <row r="43" spans="1:14" x14ac:dyDescent="0.25">
      <c r="A43" s="225"/>
      <c r="B43" s="228"/>
      <c r="C43" s="225"/>
      <c r="D43" s="122" t="s">
        <v>15</v>
      </c>
      <c r="E43" s="120">
        <f t="shared" si="17"/>
        <v>0</v>
      </c>
      <c r="F43" s="120"/>
      <c r="G43" s="120"/>
      <c r="H43" s="120"/>
      <c r="I43" s="122"/>
      <c r="J43" s="122"/>
      <c r="K43" s="122"/>
      <c r="L43" s="122"/>
      <c r="M43" s="231"/>
      <c r="N43" s="111"/>
    </row>
    <row r="44" spans="1:14" x14ac:dyDescent="0.25">
      <c r="A44" s="226"/>
      <c r="B44" s="229"/>
      <c r="C44" s="226"/>
      <c r="D44" s="122" t="s">
        <v>16</v>
      </c>
      <c r="E44" s="120">
        <f t="shared" si="17"/>
        <v>0</v>
      </c>
      <c r="F44" s="120"/>
      <c r="G44" s="120"/>
      <c r="H44" s="120"/>
      <c r="I44" s="122"/>
      <c r="J44" s="122"/>
      <c r="K44" s="122"/>
      <c r="L44" s="122"/>
      <c r="M44" s="232"/>
      <c r="N44" s="111"/>
    </row>
    <row r="45" spans="1:14" x14ac:dyDescent="0.25">
      <c r="A45" s="224"/>
      <c r="B45" s="227"/>
      <c r="C45" s="224"/>
      <c r="D45" s="122" t="s">
        <v>11</v>
      </c>
      <c r="E45" s="120">
        <f>SUM(E46:E50)</f>
        <v>151.04000000000002</v>
      </c>
      <c r="F45" s="120">
        <f t="shared" ref="F45:H45" si="18">SUM(F46:F50)</f>
        <v>50</v>
      </c>
      <c r="G45" s="120">
        <f t="shared" si="18"/>
        <v>101.04</v>
      </c>
      <c r="H45" s="120">
        <f t="shared" si="18"/>
        <v>0</v>
      </c>
      <c r="I45" s="122"/>
      <c r="J45" s="122"/>
      <c r="K45" s="122"/>
      <c r="L45" s="122"/>
      <c r="M45" s="230" t="s">
        <v>99</v>
      </c>
      <c r="N45" s="111"/>
    </row>
    <row r="46" spans="1:14" x14ac:dyDescent="0.25">
      <c r="A46" s="225"/>
      <c r="B46" s="228"/>
      <c r="C46" s="225"/>
      <c r="D46" s="221" t="s">
        <v>12</v>
      </c>
      <c r="E46" s="222"/>
      <c r="F46" s="222"/>
      <c r="G46" s="222"/>
      <c r="H46" s="223"/>
      <c r="I46" s="122"/>
      <c r="J46" s="122"/>
      <c r="K46" s="122"/>
      <c r="L46" s="122"/>
      <c r="M46" s="231"/>
      <c r="N46" s="111"/>
    </row>
    <row r="47" spans="1:14" x14ac:dyDescent="0.25">
      <c r="A47" s="225"/>
      <c r="B47" s="228"/>
      <c r="C47" s="225"/>
      <c r="D47" s="122" t="s">
        <v>13</v>
      </c>
      <c r="E47" s="120">
        <f>F47+G47+H47</f>
        <v>151.04000000000002</v>
      </c>
      <c r="F47" s="120">
        <v>50</v>
      </c>
      <c r="G47" s="120">
        <v>101.04</v>
      </c>
      <c r="H47" s="120"/>
      <c r="I47" s="122"/>
      <c r="J47" s="122"/>
      <c r="K47" s="122"/>
      <c r="L47" s="122"/>
      <c r="M47" s="231"/>
      <c r="N47" s="111"/>
    </row>
    <row r="48" spans="1:14" x14ac:dyDescent="0.25">
      <c r="A48" s="225"/>
      <c r="B48" s="228"/>
      <c r="C48" s="225"/>
      <c r="D48" s="122" t="s">
        <v>14</v>
      </c>
      <c r="E48" s="120">
        <f t="shared" ref="E48:E50" si="19">F48+G48+H48</f>
        <v>0</v>
      </c>
      <c r="F48" s="120"/>
      <c r="G48" s="120"/>
      <c r="H48" s="120"/>
      <c r="I48" s="122"/>
      <c r="J48" s="122"/>
      <c r="K48" s="122"/>
      <c r="L48" s="122"/>
      <c r="M48" s="231"/>
      <c r="N48" s="111"/>
    </row>
    <row r="49" spans="1:14" x14ac:dyDescent="0.25">
      <c r="A49" s="225"/>
      <c r="B49" s="228"/>
      <c r="C49" s="225"/>
      <c r="D49" s="122" t="s">
        <v>15</v>
      </c>
      <c r="E49" s="120">
        <f t="shared" si="19"/>
        <v>0</v>
      </c>
      <c r="F49" s="120"/>
      <c r="G49" s="120"/>
      <c r="H49" s="120"/>
      <c r="I49" s="122"/>
      <c r="J49" s="122"/>
      <c r="K49" s="122"/>
      <c r="L49" s="122"/>
      <c r="M49" s="231"/>
      <c r="N49" s="111"/>
    </row>
    <row r="50" spans="1:14" x14ac:dyDescent="0.25">
      <c r="A50" s="226"/>
      <c r="B50" s="229"/>
      <c r="C50" s="226"/>
      <c r="D50" s="122" t="s">
        <v>16</v>
      </c>
      <c r="E50" s="120">
        <f t="shared" si="19"/>
        <v>0</v>
      </c>
      <c r="F50" s="120"/>
      <c r="G50" s="120"/>
      <c r="H50" s="120"/>
      <c r="I50" s="122"/>
      <c r="J50" s="122"/>
      <c r="K50" s="122"/>
      <c r="L50" s="122"/>
      <c r="M50" s="232"/>
      <c r="N50" s="111"/>
    </row>
    <row r="51" spans="1:14" x14ac:dyDescent="0.25">
      <c r="A51" s="224"/>
      <c r="B51" s="227"/>
      <c r="C51" s="224"/>
      <c r="D51" s="122" t="s">
        <v>11</v>
      </c>
      <c r="E51" s="120">
        <f>SUM(E52:E56)</f>
        <v>145.19</v>
      </c>
      <c r="F51" s="120">
        <f t="shared" ref="F51:H51" si="20">SUM(F52:F56)</f>
        <v>50</v>
      </c>
      <c r="G51" s="120">
        <f t="shared" si="20"/>
        <v>95.19</v>
      </c>
      <c r="H51" s="120">
        <f t="shared" si="20"/>
        <v>0</v>
      </c>
      <c r="I51" s="122"/>
      <c r="J51" s="122"/>
      <c r="K51" s="122"/>
      <c r="L51" s="122"/>
      <c r="M51" s="230" t="s">
        <v>91</v>
      </c>
      <c r="N51" s="111"/>
    </row>
    <row r="52" spans="1:14" x14ac:dyDescent="0.25">
      <c r="A52" s="225"/>
      <c r="B52" s="228"/>
      <c r="C52" s="225"/>
      <c r="D52" s="221" t="s">
        <v>12</v>
      </c>
      <c r="E52" s="222"/>
      <c r="F52" s="222"/>
      <c r="G52" s="222"/>
      <c r="H52" s="223"/>
      <c r="I52" s="122"/>
      <c r="J52" s="122"/>
      <c r="K52" s="122"/>
      <c r="L52" s="122"/>
      <c r="M52" s="231"/>
      <c r="N52" s="111"/>
    </row>
    <row r="53" spans="1:14" x14ac:dyDescent="0.25">
      <c r="A53" s="225"/>
      <c r="B53" s="228"/>
      <c r="C53" s="225"/>
      <c r="D53" s="122" t="s">
        <v>13</v>
      </c>
      <c r="E53" s="120">
        <f>F53+G53+H53</f>
        <v>145.19</v>
      </c>
      <c r="F53" s="120">
        <v>50</v>
      </c>
      <c r="G53" s="120">
        <v>95.19</v>
      </c>
      <c r="H53" s="120"/>
      <c r="I53" s="122"/>
      <c r="J53" s="122"/>
      <c r="K53" s="122"/>
      <c r="L53" s="122"/>
      <c r="M53" s="231"/>
      <c r="N53" s="111"/>
    </row>
    <row r="54" spans="1:14" x14ac:dyDescent="0.25">
      <c r="A54" s="225"/>
      <c r="B54" s="228"/>
      <c r="C54" s="225"/>
      <c r="D54" s="122" t="s">
        <v>14</v>
      </c>
      <c r="E54" s="120">
        <f t="shared" ref="E54:E56" si="21">F54+G54+H54</f>
        <v>0</v>
      </c>
      <c r="F54" s="120"/>
      <c r="G54" s="120"/>
      <c r="H54" s="120"/>
      <c r="I54" s="122"/>
      <c r="J54" s="122"/>
      <c r="K54" s="122"/>
      <c r="L54" s="122"/>
      <c r="M54" s="231"/>
      <c r="N54" s="111"/>
    </row>
    <row r="55" spans="1:14" x14ac:dyDescent="0.25">
      <c r="A55" s="225"/>
      <c r="B55" s="228"/>
      <c r="C55" s="225"/>
      <c r="D55" s="122" t="s">
        <v>15</v>
      </c>
      <c r="E55" s="120">
        <f t="shared" si="21"/>
        <v>0</v>
      </c>
      <c r="F55" s="120"/>
      <c r="G55" s="120"/>
      <c r="H55" s="120"/>
      <c r="I55" s="122"/>
      <c r="J55" s="122"/>
      <c r="K55" s="122"/>
      <c r="L55" s="122"/>
      <c r="M55" s="231"/>
      <c r="N55" s="111"/>
    </row>
    <row r="56" spans="1:14" x14ac:dyDescent="0.25">
      <c r="A56" s="226"/>
      <c r="B56" s="229"/>
      <c r="C56" s="226"/>
      <c r="D56" s="122" t="s">
        <v>16</v>
      </c>
      <c r="E56" s="120">
        <f t="shared" si="21"/>
        <v>0</v>
      </c>
      <c r="F56" s="120"/>
      <c r="G56" s="120"/>
      <c r="H56" s="120"/>
      <c r="I56" s="122"/>
      <c r="J56" s="122"/>
      <c r="K56" s="122"/>
      <c r="L56" s="122"/>
      <c r="M56" s="232"/>
      <c r="N56" s="111"/>
    </row>
    <row r="57" spans="1:14" x14ac:dyDescent="0.25">
      <c r="A57" s="224"/>
      <c r="B57" s="227"/>
      <c r="C57" s="224"/>
      <c r="D57" s="122" t="s">
        <v>11</v>
      </c>
      <c r="E57" s="120">
        <f>SUM(E58:E62)</f>
        <v>235.56</v>
      </c>
      <c r="F57" s="120">
        <f t="shared" ref="F57:H57" si="22">SUM(F58:F62)</f>
        <v>75</v>
      </c>
      <c r="G57" s="120">
        <f t="shared" si="22"/>
        <v>160.56</v>
      </c>
      <c r="H57" s="120">
        <f t="shared" si="22"/>
        <v>0</v>
      </c>
      <c r="I57" s="122"/>
      <c r="J57" s="122"/>
      <c r="K57" s="122"/>
      <c r="L57" s="122"/>
      <c r="M57" s="230" t="s">
        <v>100</v>
      </c>
      <c r="N57" s="111"/>
    </row>
    <row r="58" spans="1:14" x14ac:dyDescent="0.25">
      <c r="A58" s="225"/>
      <c r="B58" s="228"/>
      <c r="C58" s="225"/>
      <c r="D58" s="221" t="s">
        <v>12</v>
      </c>
      <c r="E58" s="222"/>
      <c r="F58" s="222"/>
      <c r="G58" s="222"/>
      <c r="H58" s="223"/>
      <c r="I58" s="122"/>
      <c r="J58" s="122"/>
      <c r="K58" s="122"/>
      <c r="L58" s="122"/>
      <c r="M58" s="231"/>
      <c r="N58" s="111"/>
    </row>
    <row r="59" spans="1:14" x14ac:dyDescent="0.25">
      <c r="A59" s="225"/>
      <c r="B59" s="228"/>
      <c r="C59" s="225"/>
      <c r="D59" s="122" t="s">
        <v>13</v>
      </c>
      <c r="E59" s="120">
        <f>F59+G59+H59</f>
        <v>235.56</v>
      </c>
      <c r="F59" s="120">
        <v>75</v>
      </c>
      <c r="G59" s="120">
        <v>160.56</v>
      </c>
      <c r="H59" s="120"/>
      <c r="I59" s="122"/>
      <c r="J59" s="122"/>
      <c r="K59" s="122"/>
      <c r="L59" s="122"/>
      <c r="M59" s="231"/>
      <c r="N59" s="111"/>
    </row>
    <row r="60" spans="1:14" x14ac:dyDescent="0.25">
      <c r="A60" s="225"/>
      <c r="B60" s="228"/>
      <c r="C60" s="225"/>
      <c r="D60" s="122" t="s">
        <v>14</v>
      </c>
      <c r="E60" s="120">
        <f t="shared" ref="E60:E62" si="23">F60+G60+H60</f>
        <v>0</v>
      </c>
      <c r="F60" s="120"/>
      <c r="G60" s="120"/>
      <c r="H60" s="120"/>
      <c r="I60" s="122"/>
      <c r="J60" s="122"/>
      <c r="K60" s="122"/>
      <c r="L60" s="122"/>
      <c r="M60" s="231"/>
      <c r="N60" s="111"/>
    </row>
    <row r="61" spans="1:14" x14ac:dyDescent="0.25">
      <c r="A61" s="225"/>
      <c r="B61" s="228"/>
      <c r="C61" s="225"/>
      <c r="D61" s="122" t="s">
        <v>15</v>
      </c>
      <c r="E61" s="120">
        <f t="shared" si="23"/>
        <v>0</v>
      </c>
      <c r="F61" s="120"/>
      <c r="G61" s="120"/>
      <c r="H61" s="120"/>
      <c r="I61" s="122"/>
      <c r="J61" s="122"/>
      <c r="K61" s="122"/>
      <c r="L61" s="122"/>
      <c r="M61" s="231"/>
      <c r="N61" s="111"/>
    </row>
    <row r="62" spans="1:14" x14ac:dyDescent="0.25">
      <c r="A62" s="226"/>
      <c r="B62" s="229"/>
      <c r="C62" s="226"/>
      <c r="D62" s="122" t="s">
        <v>16</v>
      </c>
      <c r="E62" s="120">
        <f t="shared" si="23"/>
        <v>0</v>
      </c>
      <c r="F62" s="120"/>
      <c r="G62" s="120"/>
      <c r="H62" s="120"/>
      <c r="I62" s="122"/>
      <c r="J62" s="122"/>
      <c r="K62" s="122"/>
      <c r="L62" s="122"/>
      <c r="M62" s="232"/>
      <c r="N62" s="111"/>
    </row>
    <row r="63" spans="1:14" x14ac:dyDescent="0.25">
      <c r="A63" s="224" t="s">
        <v>151</v>
      </c>
      <c r="B63" s="227" t="s">
        <v>111</v>
      </c>
      <c r="C63" s="227" t="s">
        <v>162</v>
      </c>
      <c r="D63" s="122" t="s">
        <v>11</v>
      </c>
      <c r="E63" s="120">
        <f>SUM(E64:E68)</f>
        <v>0</v>
      </c>
      <c r="F63" s="120">
        <f t="shared" ref="F63:H63" si="24">SUM(F64:F68)</f>
        <v>0</v>
      </c>
      <c r="G63" s="120">
        <f t="shared" si="24"/>
        <v>0</v>
      </c>
      <c r="H63" s="120">
        <f t="shared" si="24"/>
        <v>0</v>
      </c>
      <c r="I63" s="122"/>
      <c r="J63" s="122"/>
      <c r="K63" s="122"/>
      <c r="L63" s="122"/>
      <c r="M63" s="230" t="s">
        <v>73</v>
      </c>
      <c r="N63" s="111"/>
    </row>
    <row r="64" spans="1:14" x14ac:dyDescent="0.25">
      <c r="A64" s="225"/>
      <c r="B64" s="228"/>
      <c r="C64" s="228"/>
      <c r="D64" s="221" t="s">
        <v>12</v>
      </c>
      <c r="E64" s="222"/>
      <c r="F64" s="222"/>
      <c r="G64" s="222"/>
      <c r="H64" s="223"/>
      <c r="I64" s="122"/>
      <c r="J64" s="122"/>
      <c r="K64" s="122"/>
      <c r="L64" s="122"/>
      <c r="M64" s="231"/>
      <c r="N64" s="111"/>
    </row>
    <row r="65" spans="1:14" x14ac:dyDescent="0.25">
      <c r="A65" s="225"/>
      <c r="B65" s="228"/>
      <c r="C65" s="228"/>
      <c r="D65" s="122" t="s">
        <v>13</v>
      </c>
      <c r="E65" s="120">
        <f>F65+G65+H65</f>
        <v>0</v>
      </c>
      <c r="F65" s="120">
        <f>F71+F77</f>
        <v>0</v>
      </c>
      <c r="G65" s="120">
        <f t="shared" ref="G65:H65" si="25">G71+G77</f>
        <v>0</v>
      </c>
      <c r="H65" s="120">
        <f t="shared" si="25"/>
        <v>0</v>
      </c>
      <c r="I65" s="122"/>
      <c r="J65" s="122"/>
      <c r="K65" s="122"/>
      <c r="L65" s="122"/>
      <c r="M65" s="231"/>
      <c r="N65" s="111"/>
    </row>
    <row r="66" spans="1:14" x14ac:dyDescent="0.25">
      <c r="A66" s="225"/>
      <c r="B66" s="228"/>
      <c r="C66" s="228"/>
      <c r="D66" s="122" t="s">
        <v>14</v>
      </c>
      <c r="E66" s="120">
        <f t="shared" ref="E66:E68" si="26">F66+G66+H66</f>
        <v>0</v>
      </c>
      <c r="F66" s="120">
        <f t="shared" ref="F66:H68" si="27">F72+F78</f>
        <v>0</v>
      </c>
      <c r="G66" s="120">
        <f t="shared" si="27"/>
        <v>0</v>
      </c>
      <c r="H66" s="120">
        <f t="shared" si="27"/>
        <v>0</v>
      </c>
      <c r="I66" s="122"/>
      <c r="J66" s="122"/>
      <c r="K66" s="122"/>
      <c r="L66" s="122"/>
      <c r="M66" s="231"/>
      <c r="N66" s="111"/>
    </row>
    <row r="67" spans="1:14" x14ac:dyDescent="0.25">
      <c r="A67" s="225"/>
      <c r="B67" s="228"/>
      <c r="C67" s="228"/>
      <c r="D67" s="122" t="s">
        <v>15</v>
      </c>
      <c r="E67" s="120">
        <f t="shared" si="26"/>
        <v>0</v>
      </c>
      <c r="F67" s="120">
        <f t="shared" si="27"/>
        <v>0</v>
      </c>
      <c r="G67" s="120">
        <f t="shared" si="27"/>
        <v>0</v>
      </c>
      <c r="H67" s="120">
        <f t="shared" si="27"/>
        <v>0</v>
      </c>
      <c r="I67" s="122"/>
      <c r="J67" s="122"/>
      <c r="K67" s="122"/>
      <c r="L67" s="122"/>
      <c r="M67" s="231"/>
      <c r="N67" s="111"/>
    </row>
    <row r="68" spans="1:14" x14ac:dyDescent="0.25">
      <c r="A68" s="226"/>
      <c r="B68" s="229"/>
      <c r="C68" s="229"/>
      <c r="D68" s="122" t="s">
        <v>16</v>
      </c>
      <c r="E68" s="120">
        <f t="shared" si="26"/>
        <v>0</v>
      </c>
      <c r="F68" s="120">
        <f t="shared" si="27"/>
        <v>0</v>
      </c>
      <c r="G68" s="120">
        <f t="shared" si="27"/>
        <v>0</v>
      </c>
      <c r="H68" s="120">
        <f t="shared" si="27"/>
        <v>0</v>
      </c>
      <c r="I68" s="122"/>
      <c r="J68" s="122"/>
      <c r="K68" s="122"/>
      <c r="L68" s="122"/>
      <c r="M68" s="232"/>
      <c r="N68" s="111"/>
    </row>
    <row r="69" spans="1:14" x14ac:dyDescent="0.25">
      <c r="A69" s="224"/>
      <c r="B69" s="227"/>
      <c r="C69" s="224"/>
      <c r="D69" s="122" t="s">
        <v>11</v>
      </c>
      <c r="E69" s="120">
        <f>SUM(E70:E74)</f>
        <v>0</v>
      </c>
      <c r="F69" s="120">
        <f t="shared" ref="F69:H69" si="28">SUM(F70:F74)</f>
        <v>0</v>
      </c>
      <c r="G69" s="120">
        <f t="shared" si="28"/>
        <v>0</v>
      </c>
      <c r="H69" s="120">
        <f t="shared" si="28"/>
        <v>0</v>
      </c>
      <c r="I69" s="122"/>
      <c r="J69" s="122"/>
      <c r="K69" s="122"/>
      <c r="L69" s="122"/>
      <c r="M69" s="230" t="s">
        <v>112</v>
      </c>
      <c r="N69" s="111"/>
    </row>
    <row r="70" spans="1:14" x14ac:dyDescent="0.25">
      <c r="A70" s="225"/>
      <c r="B70" s="228"/>
      <c r="C70" s="225"/>
      <c r="D70" s="221" t="s">
        <v>12</v>
      </c>
      <c r="E70" s="222"/>
      <c r="F70" s="222"/>
      <c r="G70" s="222"/>
      <c r="H70" s="223"/>
      <c r="I70" s="122"/>
      <c r="J70" s="122"/>
      <c r="K70" s="122"/>
      <c r="L70" s="122"/>
      <c r="M70" s="231"/>
      <c r="N70" s="111"/>
    </row>
    <row r="71" spans="1:14" x14ac:dyDescent="0.25">
      <c r="A71" s="225"/>
      <c r="B71" s="228"/>
      <c r="C71" s="225"/>
      <c r="D71" s="122" t="s">
        <v>13</v>
      </c>
      <c r="E71" s="120">
        <f>F71+G71+H71</f>
        <v>0</v>
      </c>
      <c r="F71" s="120"/>
      <c r="G71" s="120"/>
      <c r="H71" s="120"/>
      <c r="I71" s="122"/>
      <c r="J71" s="122"/>
      <c r="K71" s="122"/>
      <c r="L71" s="122"/>
      <c r="M71" s="231"/>
      <c r="N71" s="111"/>
    </row>
    <row r="72" spans="1:14" x14ac:dyDescent="0.25">
      <c r="A72" s="225"/>
      <c r="B72" s="228"/>
      <c r="C72" s="225"/>
      <c r="D72" s="122" t="s">
        <v>14</v>
      </c>
      <c r="E72" s="120">
        <f t="shared" ref="E72:E74" si="29">F72+G72+H72</f>
        <v>0</v>
      </c>
      <c r="F72" s="120"/>
      <c r="G72" s="120"/>
      <c r="H72" s="120"/>
      <c r="I72" s="122"/>
      <c r="J72" s="122"/>
      <c r="K72" s="122"/>
      <c r="L72" s="122"/>
      <c r="M72" s="231"/>
      <c r="N72" s="111"/>
    </row>
    <row r="73" spans="1:14" x14ac:dyDescent="0.25">
      <c r="A73" s="225"/>
      <c r="B73" s="228"/>
      <c r="C73" s="225"/>
      <c r="D73" s="122" t="s">
        <v>15</v>
      </c>
      <c r="E73" s="120">
        <f t="shared" si="29"/>
        <v>0</v>
      </c>
      <c r="F73" s="120"/>
      <c r="G73" s="120"/>
      <c r="H73" s="120"/>
      <c r="I73" s="122"/>
      <c r="J73" s="122"/>
      <c r="K73" s="122"/>
      <c r="L73" s="122"/>
      <c r="M73" s="231"/>
      <c r="N73" s="111"/>
    </row>
    <row r="74" spans="1:14" x14ac:dyDescent="0.25">
      <c r="A74" s="226"/>
      <c r="B74" s="229"/>
      <c r="C74" s="226"/>
      <c r="D74" s="122" t="s">
        <v>16</v>
      </c>
      <c r="E74" s="120">
        <f t="shared" si="29"/>
        <v>0</v>
      </c>
      <c r="F74" s="120"/>
      <c r="G74" s="120"/>
      <c r="H74" s="120"/>
      <c r="I74" s="122"/>
      <c r="J74" s="122"/>
      <c r="K74" s="122"/>
      <c r="L74" s="122"/>
      <c r="M74" s="232"/>
      <c r="N74" s="111"/>
    </row>
    <row r="75" spans="1:14" x14ac:dyDescent="0.25">
      <c r="A75" s="224"/>
      <c r="B75" s="227"/>
      <c r="C75" s="224"/>
      <c r="D75" s="122" t="s">
        <v>11</v>
      </c>
      <c r="E75" s="120">
        <f>SUM(E76:E80)</f>
        <v>0</v>
      </c>
      <c r="F75" s="120">
        <f t="shared" ref="F75:H75" si="30">SUM(F76:F80)</f>
        <v>0</v>
      </c>
      <c r="G75" s="120">
        <f t="shared" si="30"/>
        <v>0</v>
      </c>
      <c r="H75" s="120">
        <f t="shared" si="30"/>
        <v>0</v>
      </c>
      <c r="I75" s="122"/>
      <c r="J75" s="122"/>
      <c r="K75" s="122"/>
      <c r="L75" s="122"/>
      <c r="M75" s="230" t="s">
        <v>113</v>
      </c>
      <c r="N75" s="111"/>
    </row>
    <row r="76" spans="1:14" x14ac:dyDescent="0.25">
      <c r="A76" s="225"/>
      <c r="B76" s="228"/>
      <c r="C76" s="225"/>
      <c r="D76" s="221" t="s">
        <v>12</v>
      </c>
      <c r="E76" s="222"/>
      <c r="F76" s="222"/>
      <c r="G76" s="222"/>
      <c r="H76" s="223"/>
      <c r="I76" s="122"/>
      <c r="J76" s="122"/>
      <c r="K76" s="122"/>
      <c r="L76" s="122"/>
      <c r="M76" s="231"/>
      <c r="N76" s="111"/>
    </row>
    <row r="77" spans="1:14" x14ac:dyDescent="0.25">
      <c r="A77" s="225"/>
      <c r="B77" s="228"/>
      <c r="C77" s="225"/>
      <c r="D77" s="122" t="s">
        <v>13</v>
      </c>
      <c r="E77" s="120">
        <f>F77+G77+H77</f>
        <v>0</v>
      </c>
      <c r="F77" s="120"/>
      <c r="G77" s="120"/>
      <c r="H77" s="120"/>
      <c r="I77" s="122"/>
      <c r="J77" s="122"/>
      <c r="K77" s="122"/>
      <c r="L77" s="122"/>
      <c r="M77" s="231"/>
      <c r="N77" s="111"/>
    </row>
    <row r="78" spans="1:14" x14ac:dyDescent="0.25">
      <c r="A78" s="225"/>
      <c r="B78" s="228"/>
      <c r="C78" s="225"/>
      <c r="D78" s="122" t="s">
        <v>14</v>
      </c>
      <c r="E78" s="120">
        <f t="shared" ref="E78:E80" si="31">F78+G78+H78</f>
        <v>0</v>
      </c>
      <c r="F78" s="120"/>
      <c r="G78" s="120"/>
      <c r="H78" s="120"/>
      <c r="I78" s="122"/>
      <c r="J78" s="122"/>
      <c r="K78" s="122"/>
      <c r="L78" s="122"/>
      <c r="M78" s="231"/>
      <c r="N78" s="111"/>
    </row>
    <row r="79" spans="1:14" x14ac:dyDescent="0.25">
      <c r="A79" s="225"/>
      <c r="B79" s="228"/>
      <c r="C79" s="225"/>
      <c r="D79" s="122" t="s">
        <v>15</v>
      </c>
      <c r="E79" s="120">
        <f t="shared" si="31"/>
        <v>0</v>
      </c>
      <c r="F79" s="120"/>
      <c r="G79" s="120"/>
      <c r="H79" s="120"/>
      <c r="I79" s="122"/>
      <c r="J79" s="122"/>
      <c r="K79" s="122"/>
      <c r="L79" s="122"/>
      <c r="M79" s="231"/>
      <c r="N79" s="111"/>
    </row>
    <row r="80" spans="1:14" x14ac:dyDescent="0.25">
      <c r="A80" s="226"/>
      <c r="B80" s="229"/>
      <c r="C80" s="226"/>
      <c r="D80" s="122" t="s">
        <v>16</v>
      </c>
      <c r="E80" s="120">
        <f t="shared" si="31"/>
        <v>0</v>
      </c>
      <c r="F80" s="120"/>
      <c r="G80" s="120"/>
      <c r="H80" s="120"/>
      <c r="I80" s="122"/>
      <c r="J80" s="122"/>
      <c r="K80" s="122"/>
      <c r="L80" s="122"/>
      <c r="M80" s="232"/>
      <c r="N80" s="111"/>
    </row>
    <row r="81" spans="1:14" x14ac:dyDescent="0.25">
      <c r="A81" s="224" t="s">
        <v>17</v>
      </c>
      <c r="B81" s="227" t="s">
        <v>77</v>
      </c>
      <c r="C81" s="227" t="s">
        <v>162</v>
      </c>
      <c r="D81" s="122" t="s">
        <v>11</v>
      </c>
      <c r="E81" s="120">
        <f>SUM(E82:E86)</f>
        <v>0</v>
      </c>
      <c r="F81" s="120">
        <f t="shared" ref="F81:H81" si="32">SUM(F82:F86)</f>
        <v>0</v>
      </c>
      <c r="G81" s="120">
        <f t="shared" si="32"/>
        <v>0</v>
      </c>
      <c r="H81" s="120">
        <f t="shared" si="32"/>
        <v>0</v>
      </c>
      <c r="I81" s="122"/>
      <c r="J81" s="122"/>
      <c r="K81" s="122"/>
      <c r="L81" s="122"/>
      <c r="M81" s="230" t="s">
        <v>72</v>
      </c>
      <c r="N81" s="111"/>
    </row>
    <row r="82" spans="1:14" x14ac:dyDescent="0.25">
      <c r="A82" s="225"/>
      <c r="B82" s="228"/>
      <c r="C82" s="228"/>
      <c r="D82" s="221" t="s">
        <v>12</v>
      </c>
      <c r="E82" s="222"/>
      <c r="F82" s="222"/>
      <c r="G82" s="222"/>
      <c r="H82" s="223"/>
      <c r="I82" s="122"/>
      <c r="J82" s="122"/>
      <c r="K82" s="122"/>
      <c r="L82" s="122"/>
      <c r="M82" s="231"/>
      <c r="N82" s="111"/>
    </row>
    <row r="83" spans="1:14" x14ac:dyDescent="0.25">
      <c r="A83" s="225"/>
      <c r="B83" s="228"/>
      <c r="C83" s="228"/>
      <c r="D83" s="122" t="s">
        <v>13</v>
      </c>
      <c r="E83" s="120">
        <f>F83+G83+H83</f>
        <v>0</v>
      </c>
      <c r="F83" s="120">
        <f>F89+F95+F101</f>
        <v>0</v>
      </c>
      <c r="G83" s="120">
        <f t="shared" ref="G83:H83" si="33">G89+G95+G101</f>
        <v>0</v>
      </c>
      <c r="H83" s="120">
        <f t="shared" si="33"/>
        <v>0</v>
      </c>
      <c r="I83" s="122"/>
      <c r="J83" s="122"/>
      <c r="K83" s="122"/>
      <c r="L83" s="122"/>
      <c r="M83" s="231"/>
      <c r="N83" s="111"/>
    </row>
    <row r="84" spans="1:14" x14ac:dyDescent="0.25">
      <c r="A84" s="225"/>
      <c r="B84" s="228"/>
      <c r="C84" s="228"/>
      <c r="D84" s="122" t="s">
        <v>14</v>
      </c>
      <c r="E84" s="120">
        <f t="shared" ref="E84:E86" si="34">F84+G84+H84</f>
        <v>0</v>
      </c>
      <c r="F84" s="120">
        <f t="shared" ref="F84:H86" si="35">F90+F96+F102</f>
        <v>0</v>
      </c>
      <c r="G84" s="120">
        <f t="shared" si="35"/>
        <v>0</v>
      </c>
      <c r="H84" s="120">
        <f t="shared" si="35"/>
        <v>0</v>
      </c>
      <c r="I84" s="122"/>
      <c r="J84" s="122"/>
      <c r="K84" s="122"/>
      <c r="L84" s="122"/>
      <c r="M84" s="231"/>
      <c r="N84" s="111"/>
    </row>
    <row r="85" spans="1:14" x14ac:dyDescent="0.25">
      <c r="A85" s="225"/>
      <c r="B85" s="228"/>
      <c r="C85" s="228"/>
      <c r="D85" s="122" t="s">
        <v>15</v>
      </c>
      <c r="E85" s="120">
        <f t="shared" si="34"/>
        <v>0</v>
      </c>
      <c r="F85" s="120">
        <f t="shared" si="35"/>
        <v>0</v>
      </c>
      <c r="G85" s="120">
        <f t="shared" si="35"/>
        <v>0</v>
      </c>
      <c r="H85" s="120">
        <f t="shared" si="35"/>
        <v>0</v>
      </c>
      <c r="I85" s="122"/>
      <c r="J85" s="122"/>
      <c r="K85" s="122"/>
      <c r="L85" s="122"/>
      <c r="M85" s="231"/>
      <c r="N85" s="111"/>
    </row>
    <row r="86" spans="1:14" x14ac:dyDescent="0.25">
      <c r="A86" s="226"/>
      <c r="B86" s="229"/>
      <c r="C86" s="229"/>
      <c r="D86" s="122" t="s">
        <v>16</v>
      </c>
      <c r="E86" s="120">
        <f t="shared" si="34"/>
        <v>0</v>
      </c>
      <c r="F86" s="120">
        <f t="shared" si="35"/>
        <v>0</v>
      </c>
      <c r="G86" s="120">
        <f t="shared" si="35"/>
        <v>0</v>
      </c>
      <c r="H86" s="120">
        <f t="shared" si="35"/>
        <v>0</v>
      </c>
      <c r="I86" s="122"/>
      <c r="J86" s="122"/>
      <c r="K86" s="122"/>
      <c r="L86" s="122"/>
      <c r="M86" s="232"/>
      <c r="N86" s="111"/>
    </row>
    <row r="87" spans="1:14" x14ac:dyDescent="0.25">
      <c r="A87" s="224"/>
      <c r="B87" s="227"/>
      <c r="C87" s="224"/>
      <c r="D87" s="122" t="s">
        <v>11</v>
      </c>
      <c r="E87" s="120">
        <f>SUM(E88:E92)</f>
        <v>0</v>
      </c>
      <c r="F87" s="120">
        <f t="shared" ref="F87:H87" si="36">SUM(F88:F92)</f>
        <v>0</v>
      </c>
      <c r="G87" s="120">
        <f t="shared" si="36"/>
        <v>0</v>
      </c>
      <c r="H87" s="120">
        <f t="shared" si="36"/>
        <v>0</v>
      </c>
      <c r="I87" s="122"/>
      <c r="J87" s="122"/>
      <c r="K87" s="122"/>
      <c r="L87" s="122"/>
      <c r="M87" s="230" t="s">
        <v>92</v>
      </c>
      <c r="N87" s="111"/>
    </row>
    <row r="88" spans="1:14" x14ac:dyDescent="0.25">
      <c r="A88" s="225"/>
      <c r="B88" s="228"/>
      <c r="C88" s="225"/>
      <c r="D88" s="221" t="s">
        <v>12</v>
      </c>
      <c r="E88" s="222"/>
      <c r="F88" s="222"/>
      <c r="G88" s="222"/>
      <c r="H88" s="223"/>
      <c r="I88" s="122"/>
      <c r="J88" s="122"/>
      <c r="K88" s="122"/>
      <c r="L88" s="122"/>
      <c r="M88" s="231"/>
      <c r="N88" s="111"/>
    </row>
    <row r="89" spans="1:14" x14ac:dyDescent="0.25">
      <c r="A89" s="225"/>
      <c r="B89" s="228"/>
      <c r="C89" s="225"/>
      <c r="D89" s="122" t="s">
        <v>13</v>
      </c>
      <c r="E89" s="120">
        <f>F89+G89+H89</f>
        <v>0</v>
      </c>
      <c r="F89" s="120"/>
      <c r="G89" s="120"/>
      <c r="H89" s="120"/>
      <c r="I89" s="122"/>
      <c r="J89" s="122"/>
      <c r="K89" s="122"/>
      <c r="L89" s="122"/>
      <c r="M89" s="231"/>
      <c r="N89" s="111"/>
    </row>
    <row r="90" spans="1:14" x14ac:dyDescent="0.25">
      <c r="A90" s="225"/>
      <c r="B90" s="228"/>
      <c r="C90" s="225"/>
      <c r="D90" s="122" t="s">
        <v>14</v>
      </c>
      <c r="E90" s="120">
        <f t="shared" ref="E90:E92" si="37">F90+G90+H90</f>
        <v>0</v>
      </c>
      <c r="F90" s="120"/>
      <c r="G90" s="120"/>
      <c r="H90" s="120"/>
      <c r="I90" s="122"/>
      <c r="J90" s="122"/>
      <c r="K90" s="122"/>
      <c r="L90" s="122"/>
      <c r="M90" s="231"/>
      <c r="N90" s="111"/>
    </row>
    <row r="91" spans="1:14" x14ac:dyDescent="0.25">
      <c r="A91" s="225"/>
      <c r="B91" s="228"/>
      <c r="C91" s="225"/>
      <c r="D91" s="122" t="s">
        <v>15</v>
      </c>
      <c r="E91" s="120">
        <f t="shared" si="37"/>
        <v>0</v>
      </c>
      <c r="F91" s="120"/>
      <c r="G91" s="120"/>
      <c r="H91" s="120"/>
      <c r="I91" s="122"/>
      <c r="J91" s="122"/>
      <c r="K91" s="122"/>
      <c r="L91" s="122"/>
      <c r="M91" s="231"/>
      <c r="N91" s="111"/>
    </row>
    <row r="92" spans="1:14" x14ac:dyDescent="0.25">
      <c r="A92" s="226"/>
      <c r="B92" s="229"/>
      <c r="C92" s="226"/>
      <c r="D92" s="122" t="s">
        <v>16</v>
      </c>
      <c r="E92" s="120">
        <f t="shared" si="37"/>
        <v>0</v>
      </c>
      <c r="F92" s="120"/>
      <c r="G92" s="120"/>
      <c r="H92" s="120"/>
      <c r="I92" s="122"/>
      <c r="J92" s="122"/>
      <c r="K92" s="122"/>
      <c r="L92" s="122"/>
      <c r="M92" s="232"/>
      <c r="N92" s="111"/>
    </row>
    <row r="93" spans="1:14" x14ac:dyDescent="0.25">
      <c r="A93" s="224"/>
      <c r="B93" s="227"/>
      <c r="C93" s="224"/>
      <c r="D93" s="122" t="s">
        <v>11</v>
      </c>
      <c r="E93" s="120">
        <f>SUM(E94:E98)</f>
        <v>0</v>
      </c>
      <c r="F93" s="120">
        <f t="shared" ref="F93:H93" si="38">SUM(F94:F98)</f>
        <v>0</v>
      </c>
      <c r="G93" s="120">
        <f t="shared" si="38"/>
        <v>0</v>
      </c>
      <c r="H93" s="120">
        <f t="shared" si="38"/>
        <v>0</v>
      </c>
      <c r="I93" s="122"/>
      <c r="J93" s="122"/>
      <c r="K93" s="122"/>
      <c r="L93" s="122"/>
      <c r="M93" s="230" t="s">
        <v>93</v>
      </c>
      <c r="N93" s="111"/>
    </row>
    <row r="94" spans="1:14" x14ac:dyDescent="0.25">
      <c r="A94" s="225"/>
      <c r="B94" s="228"/>
      <c r="C94" s="225"/>
      <c r="D94" s="221" t="s">
        <v>12</v>
      </c>
      <c r="E94" s="222"/>
      <c r="F94" s="222"/>
      <c r="G94" s="222"/>
      <c r="H94" s="223"/>
      <c r="I94" s="122"/>
      <c r="J94" s="122"/>
      <c r="K94" s="122"/>
      <c r="L94" s="122"/>
      <c r="M94" s="231"/>
      <c r="N94" s="111"/>
    </row>
    <row r="95" spans="1:14" x14ac:dyDescent="0.25">
      <c r="A95" s="225"/>
      <c r="B95" s="228"/>
      <c r="C95" s="225"/>
      <c r="D95" s="122" t="s">
        <v>13</v>
      </c>
      <c r="E95" s="120">
        <f>F95+G95+H95</f>
        <v>0</v>
      </c>
      <c r="F95" s="120"/>
      <c r="G95" s="120"/>
      <c r="H95" s="120"/>
      <c r="I95" s="122"/>
      <c r="J95" s="122"/>
      <c r="K95" s="122"/>
      <c r="L95" s="122"/>
      <c r="M95" s="231"/>
      <c r="N95" s="111"/>
    </row>
    <row r="96" spans="1:14" x14ac:dyDescent="0.25">
      <c r="A96" s="225"/>
      <c r="B96" s="228"/>
      <c r="C96" s="225"/>
      <c r="D96" s="122" t="s">
        <v>14</v>
      </c>
      <c r="E96" s="120">
        <f t="shared" ref="E96:E98" si="39">F96+G96+H96</f>
        <v>0</v>
      </c>
      <c r="F96" s="120"/>
      <c r="G96" s="120"/>
      <c r="H96" s="120"/>
      <c r="I96" s="122"/>
      <c r="J96" s="122"/>
      <c r="K96" s="122"/>
      <c r="L96" s="122"/>
      <c r="M96" s="231"/>
      <c r="N96" s="111"/>
    </row>
    <row r="97" spans="1:14" x14ac:dyDescent="0.25">
      <c r="A97" s="225"/>
      <c r="B97" s="228"/>
      <c r="C97" s="225"/>
      <c r="D97" s="122" t="s">
        <v>15</v>
      </c>
      <c r="E97" s="120">
        <f t="shared" si="39"/>
        <v>0</v>
      </c>
      <c r="F97" s="120"/>
      <c r="G97" s="120"/>
      <c r="H97" s="120"/>
      <c r="I97" s="122"/>
      <c r="J97" s="122"/>
      <c r="K97" s="122"/>
      <c r="L97" s="122"/>
      <c r="M97" s="231"/>
      <c r="N97" s="111"/>
    </row>
    <row r="98" spans="1:14" x14ac:dyDescent="0.25">
      <c r="A98" s="226"/>
      <c r="B98" s="229"/>
      <c r="C98" s="226"/>
      <c r="D98" s="122" t="s">
        <v>16</v>
      </c>
      <c r="E98" s="120">
        <f t="shared" si="39"/>
        <v>0</v>
      </c>
      <c r="F98" s="120"/>
      <c r="G98" s="120"/>
      <c r="H98" s="120"/>
      <c r="I98" s="122"/>
      <c r="J98" s="122"/>
      <c r="K98" s="122"/>
      <c r="L98" s="122"/>
      <c r="M98" s="232"/>
      <c r="N98" s="111"/>
    </row>
    <row r="99" spans="1:14" x14ac:dyDescent="0.25">
      <c r="A99" s="224"/>
      <c r="B99" s="227"/>
      <c r="C99" s="224"/>
      <c r="D99" s="122" t="s">
        <v>11</v>
      </c>
      <c r="E99" s="120">
        <f>SUM(E100:E104)</f>
        <v>0</v>
      </c>
      <c r="F99" s="120">
        <f t="shared" ref="F99:H99" si="40">SUM(F100:F104)</f>
        <v>0</v>
      </c>
      <c r="G99" s="120">
        <f t="shared" si="40"/>
        <v>0</v>
      </c>
      <c r="H99" s="120">
        <f t="shared" si="40"/>
        <v>0</v>
      </c>
      <c r="I99" s="122"/>
      <c r="J99" s="122"/>
      <c r="K99" s="122"/>
      <c r="L99" s="122"/>
      <c r="M99" s="230" t="s">
        <v>71</v>
      </c>
      <c r="N99" s="111"/>
    </row>
    <row r="100" spans="1:14" x14ac:dyDescent="0.25">
      <c r="A100" s="225"/>
      <c r="B100" s="228"/>
      <c r="C100" s="225"/>
      <c r="D100" s="221" t="s">
        <v>12</v>
      </c>
      <c r="E100" s="222"/>
      <c r="F100" s="222"/>
      <c r="G100" s="222"/>
      <c r="H100" s="223"/>
      <c r="I100" s="122"/>
      <c r="J100" s="122"/>
      <c r="K100" s="122"/>
      <c r="L100" s="122"/>
      <c r="M100" s="231"/>
      <c r="N100" s="111"/>
    </row>
    <row r="101" spans="1:14" x14ac:dyDescent="0.25">
      <c r="A101" s="225"/>
      <c r="B101" s="228"/>
      <c r="C101" s="225"/>
      <c r="D101" s="122" t="s">
        <v>13</v>
      </c>
      <c r="E101" s="120">
        <f>F101+G101+H101</f>
        <v>0</v>
      </c>
      <c r="F101" s="120"/>
      <c r="G101" s="120"/>
      <c r="H101" s="120"/>
      <c r="I101" s="122"/>
      <c r="J101" s="122"/>
      <c r="K101" s="122"/>
      <c r="L101" s="122"/>
      <c r="M101" s="231"/>
      <c r="N101" s="111"/>
    </row>
    <row r="102" spans="1:14" x14ac:dyDescent="0.25">
      <c r="A102" s="225"/>
      <c r="B102" s="228"/>
      <c r="C102" s="225"/>
      <c r="D102" s="122" t="s">
        <v>14</v>
      </c>
      <c r="E102" s="120">
        <f t="shared" ref="E102:E104" si="41">F102+G102+H102</f>
        <v>0</v>
      </c>
      <c r="F102" s="120"/>
      <c r="G102" s="120"/>
      <c r="H102" s="120"/>
      <c r="I102" s="122"/>
      <c r="J102" s="122"/>
      <c r="K102" s="122"/>
      <c r="L102" s="122"/>
      <c r="M102" s="231"/>
      <c r="N102" s="111"/>
    </row>
    <row r="103" spans="1:14" x14ac:dyDescent="0.25">
      <c r="A103" s="225"/>
      <c r="B103" s="228"/>
      <c r="C103" s="225"/>
      <c r="D103" s="122" t="s">
        <v>15</v>
      </c>
      <c r="E103" s="120">
        <f t="shared" si="41"/>
        <v>0</v>
      </c>
      <c r="F103" s="120"/>
      <c r="G103" s="120"/>
      <c r="H103" s="120"/>
      <c r="I103" s="122"/>
      <c r="J103" s="122"/>
      <c r="K103" s="122"/>
      <c r="L103" s="122"/>
      <c r="M103" s="231"/>
      <c r="N103" s="111"/>
    </row>
    <row r="104" spans="1:14" x14ac:dyDescent="0.25">
      <c r="A104" s="226"/>
      <c r="B104" s="229"/>
      <c r="C104" s="226"/>
      <c r="D104" s="122" t="s">
        <v>16</v>
      </c>
      <c r="E104" s="120">
        <f t="shared" si="41"/>
        <v>0</v>
      </c>
      <c r="F104" s="120"/>
      <c r="G104" s="120"/>
      <c r="H104" s="120"/>
      <c r="I104" s="122"/>
      <c r="J104" s="122"/>
      <c r="K104" s="122"/>
      <c r="L104" s="122"/>
      <c r="M104" s="232"/>
      <c r="N104" s="111"/>
    </row>
    <row r="105" spans="1:14" ht="15" customHeight="1" x14ac:dyDescent="0.25">
      <c r="A105" s="224" t="s">
        <v>67</v>
      </c>
      <c r="B105" s="227" t="s">
        <v>174</v>
      </c>
      <c r="C105" s="227" t="s">
        <v>162</v>
      </c>
      <c r="D105" s="122" t="s">
        <v>11</v>
      </c>
      <c r="E105" s="120">
        <f>SUM(E106:E110)</f>
        <v>1750</v>
      </c>
      <c r="F105" s="120">
        <f t="shared" ref="F105:H105" si="42">SUM(F106:F110)</f>
        <v>0</v>
      </c>
      <c r="G105" s="120">
        <f t="shared" si="42"/>
        <v>0</v>
      </c>
      <c r="H105" s="120">
        <f t="shared" si="42"/>
        <v>1750</v>
      </c>
      <c r="I105" s="122"/>
      <c r="J105" s="122"/>
      <c r="K105" s="122"/>
      <c r="L105" s="122"/>
      <c r="M105" s="244" t="s">
        <v>63</v>
      </c>
      <c r="N105" s="111"/>
    </row>
    <row r="106" spans="1:14" x14ac:dyDescent="0.25">
      <c r="A106" s="225"/>
      <c r="B106" s="228"/>
      <c r="C106" s="228"/>
      <c r="D106" s="221" t="s">
        <v>12</v>
      </c>
      <c r="E106" s="222"/>
      <c r="F106" s="222"/>
      <c r="G106" s="222"/>
      <c r="H106" s="223"/>
      <c r="I106" s="122"/>
      <c r="J106" s="122"/>
      <c r="K106" s="122"/>
      <c r="L106" s="122"/>
      <c r="M106" s="245"/>
      <c r="N106" s="111"/>
    </row>
    <row r="107" spans="1:14" x14ac:dyDescent="0.25">
      <c r="A107" s="225"/>
      <c r="B107" s="228"/>
      <c r="C107" s="228"/>
      <c r="D107" s="122" t="s">
        <v>13</v>
      </c>
      <c r="E107" s="120">
        <f>F107+G107+H107</f>
        <v>1750</v>
      </c>
      <c r="F107" s="120">
        <f>F113+F119+F125+F131+F137+F143</f>
        <v>0</v>
      </c>
      <c r="G107" s="120">
        <f t="shared" ref="G107:H107" si="43">G113+G119+G125+G131+G137+G143</f>
        <v>0</v>
      </c>
      <c r="H107" s="120">
        <f t="shared" si="43"/>
        <v>1750</v>
      </c>
      <c r="I107" s="122"/>
      <c r="J107" s="122"/>
      <c r="K107" s="122"/>
      <c r="L107" s="122"/>
      <c r="M107" s="245"/>
      <c r="N107" s="111"/>
    </row>
    <row r="108" spans="1:14" x14ac:dyDescent="0.25">
      <c r="A108" s="225"/>
      <c r="B108" s="228"/>
      <c r="C108" s="228"/>
      <c r="D108" s="122" t="s">
        <v>14</v>
      </c>
      <c r="E108" s="120">
        <f t="shared" ref="E108:E110" si="44">F108+G108+H108</f>
        <v>0</v>
      </c>
      <c r="F108" s="120">
        <f t="shared" ref="F108:H108" si="45">F114+F120+F126</f>
        <v>0</v>
      </c>
      <c r="G108" s="120">
        <f t="shared" si="45"/>
        <v>0</v>
      </c>
      <c r="H108" s="120">
        <f t="shared" si="45"/>
        <v>0</v>
      </c>
      <c r="I108" s="122"/>
      <c r="J108" s="122"/>
      <c r="K108" s="122"/>
      <c r="L108" s="122"/>
      <c r="M108" s="245"/>
      <c r="N108" s="111"/>
    </row>
    <row r="109" spans="1:14" x14ac:dyDescent="0.25">
      <c r="A109" s="225"/>
      <c r="B109" s="228"/>
      <c r="C109" s="228"/>
      <c r="D109" s="122" t="s">
        <v>15</v>
      </c>
      <c r="E109" s="120">
        <f t="shared" si="44"/>
        <v>0</v>
      </c>
      <c r="F109" s="120">
        <f t="shared" ref="F109:H109" si="46">F115+F121+F127</f>
        <v>0</v>
      </c>
      <c r="G109" s="120">
        <f t="shared" si="46"/>
        <v>0</v>
      </c>
      <c r="H109" s="120">
        <f t="shared" si="46"/>
        <v>0</v>
      </c>
      <c r="I109" s="122"/>
      <c r="J109" s="122"/>
      <c r="K109" s="122"/>
      <c r="L109" s="122"/>
      <c r="M109" s="245"/>
      <c r="N109" s="111"/>
    </row>
    <row r="110" spans="1:14" x14ac:dyDescent="0.25">
      <c r="A110" s="226"/>
      <c r="B110" s="229"/>
      <c r="C110" s="229"/>
      <c r="D110" s="122" t="s">
        <v>16</v>
      </c>
      <c r="E110" s="120">
        <f t="shared" si="44"/>
        <v>0</v>
      </c>
      <c r="F110" s="120">
        <f t="shared" ref="F110:H110" si="47">F116+F122+F128</f>
        <v>0</v>
      </c>
      <c r="G110" s="120">
        <f t="shared" si="47"/>
        <v>0</v>
      </c>
      <c r="H110" s="120">
        <f t="shared" si="47"/>
        <v>0</v>
      </c>
      <c r="I110" s="122"/>
      <c r="J110" s="122"/>
      <c r="K110" s="122"/>
      <c r="L110" s="122"/>
      <c r="M110" s="246"/>
      <c r="N110" s="111"/>
    </row>
    <row r="111" spans="1:14" ht="15" customHeight="1" x14ac:dyDescent="0.25">
      <c r="A111" s="224"/>
      <c r="B111" s="227"/>
      <c r="C111" s="224"/>
      <c r="D111" s="122" t="s">
        <v>11</v>
      </c>
      <c r="E111" s="120">
        <f>SUM(E112:E116)</f>
        <v>250</v>
      </c>
      <c r="F111" s="120">
        <f t="shared" ref="F111:H111" si="48">SUM(F112:F116)</f>
        <v>0</v>
      </c>
      <c r="G111" s="120">
        <f t="shared" si="48"/>
        <v>0</v>
      </c>
      <c r="H111" s="120">
        <f t="shared" si="48"/>
        <v>250</v>
      </c>
      <c r="I111" s="122"/>
      <c r="J111" s="122"/>
      <c r="K111" s="122"/>
      <c r="L111" s="122"/>
      <c r="M111" s="230" t="s">
        <v>175</v>
      </c>
      <c r="N111" s="111"/>
    </row>
    <row r="112" spans="1:14" x14ac:dyDescent="0.25">
      <c r="A112" s="225"/>
      <c r="B112" s="228"/>
      <c r="C112" s="225"/>
      <c r="D112" s="221" t="s">
        <v>12</v>
      </c>
      <c r="E112" s="222"/>
      <c r="F112" s="222"/>
      <c r="G112" s="222"/>
      <c r="H112" s="223"/>
      <c r="I112" s="122"/>
      <c r="J112" s="122"/>
      <c r="K112" s="122"/>
      <c r="L112" s="122"/>
      <c r="M112" s="231"/>
      <c r="N112" s="111"/>
    </row>
    <row r="113" spans="1:14" x14ac:dyDescent="0.25">
      <c r="A113" s="225"/>
      <c r="B113" s="228"/>
      <c r="C113" s="225"/>
      <c r="D113" s="122" t="s">
        <v>13</v>
      </c>
      <c r="E113" s="120">
        <f>F113+G113+H113</f>
        <v>250</v>
      </c>
      <c r="F113" s="120"/>
      <c r="G113" s="120"/>
      <c r="H113" s="120">
        <v>250</v>
      </c>
      <c r="I113" s="122"/>
      <c r="J113" s="122"/>
      <c r="K113" s="122"/>
      <c r="L113" s="122"/>
      <c r="M113" s="231"/>
      <c r="N113" s="111"/>
    </row>
    <row r="114" spans="1:14" x14ac:dyDescent="0.25">
      <c r="A114" s="225"/>
      <c r="B114" s="228"/>
      <c r="C114" s="225"/>
      <c r="D114" s="122" t="s">
        <v>14</v>
      </c>
      <c r="E114" s="120">
        <f t="shared" ref="E114:E116" si="49">F114+G114+H114</f>
        <v>0</v>
      </c>
      <c r="F114" s="120"/>
      <c r="G114" s="120"/>
      <c r="H114" s="120"/>
      <c r="I114" s="122"/>
      <c r="J114" s="122"/>
      <c r="K114" s="122"/>
      <c r="L114" s="122"/>
      <c r="M114" s="231"/>
      <c r="N114" s="111"/>
    </row>
    <row r="115" spans="1:14" x14ac:dyDescent="0.25">
      <c r="A115" s="225"/>
      <c r="B115" s="228"/>
      <c r="C115" s="225"/>
      <c r="D115" s="122" t="s">
        <v>15</v>
      </c>
      <c r="E115" s="120">
        <f t="shared" si="49"/>
        <v>0</v>
      </c>
      <c r="F115" s="120"/>
      <c r="G115" s="120"/>
      <c r="H115" s="120"/>
      <c r="I115" s="122"/>
      <c r="J115" s="122"/>
      <c r="K115" s="122"/>
      <c r="L115" s="122"/>
      <c r="M115" s="231"/>
      <c r="N115" s="111"/>
    </row>
    <row r="116" spans="1:14" x14ac:dyDescent="0.25">
      <c r="A116" s="226"/>
      <c r="B116" s="229"/>
      <c r="C116" s="226"/>
      <c r="D116" s="122" t="s">
        <v>16</v>
      </c>
      <c r="E116" s="120">
        <f t="shared" si="49"/>
        <v>0</v>
      </c>
      <c r="F116" s="120"/>
      <c r="G116" s="120"/>
      <c r="H116" s="120"/>
      <c r="I116" s="122"/>
      <c r="J116" s="122"/>
      <c r="K116" s="122"/>
      <c r="L116" s="122"/>
      <c r="M116" s="232"/>
      <c r="N116" s="111"/>
    </row>
    <row r="117" spans="1:14" ht="15" customHeight="1" x14ac:dyDescent="0.25">
      <c r="A117" s="224"/>
      <c r="B117" s="227"/>
      <c r="C117" s="224"/>
      <c r="D117" s="122" t="s">
        <v>11</v>
      </c>
      <c r="E117" s="120">
        <f>SUM(E118:E122)</f>
        <v>250</v>
      </c>
      <c r="F117" s="120">
        <f t="shared" ref="F117:H117" si="50">SUM(F118:F122)</f>
        <v>0</v>
      </c>
      <c r="G117" s="120">
        <f t="shared" si="50"/>
        <v>0</v>
      </c>
      <c r="H117" s="120">
        <f t="shared" si="50"/>
        <v>250</v>
      </c>
      <c r="I117" s="122"/>
      <c r="J117" s="122"/>
      <c r="K117" s="122"/>
      <c r="L117" s="122"/>
      <c r="M117" s="230" t="s">
        <v>176</v>
      </c>
      <c r="N117" s="111"/>
    </row>
    <row r="118" spans="1:14" x14ac:dyDescent="0.25">
      <c r="A118" s="225"/>
      <c r="B118" s="228"/>
      <c r="C118" s="225"/>
      <c r="D118" s="221" t="s">
        <v>12</v>
      </c>
      <c r="E118" s="222"/>
      <c r="F118" s="222"/>
      <c r="G118" s="222"/>
      <c r="H118" s="223"/>
      <c r="I118" s="122"/>
      <c r="J118" s="122"/>
      <c r="K118" s="122"/>
      <c r="L118" s="122"/>
      <c r="M118" s="231"/>
      <c r="N118" s="111"/>
    </row>
    <row r="119" spans="1:14" x14ac:dyDescent="0.25">
      <c r="A119" s="225"/>
      <c r="B119" s="228"/>
      <c r="C119" s="225"/>
      <c r="D119" s="122" t="s">
        <v>13</v>
      </c>
      <c r="E119" s="120">
        <f>F119+G119+H119</f>
        <v>250</v>
      </c>
      <c r="F119" s="120"/>
      <c r="G119" s="120"/>
      <c r="H119" s="120">
        <v>250</v>
      </c>
      <c r="I119" s="122"/>
      <c r="J119" s="122"/>
      <c r="K119" s="122"/>
      <c r="L119" s="122"/>
      <c r="M119" s="231"/>
      <c r="N119" s="111"/>
    </row>
    <row r="120" spans="1:14" x14ac:dyDescent="0.25">
      <c r="A120" s="225"/>
      <c r="B120" s="228"/>
      <c r="C120" s="225"/>
      <c r="D120" s="122" t="s">
        <v>14</v>
      </c>
      <c r="E120" s="120">
        <f t="shared" ref="E120:E122" si="51">F120+G120+H120</f>
        <v>0</v>
      </c>
      <c r="F120" s="120"/>
      <c r="G120" s="120"/>
      <c r="H120" s="120"/>
      <c r="I120" s="122"/>
      <c r="J120" s="122"/>
      <c r="K120" s="122"/>
      <c r="L120" s="122"/>
      <c r="M120" s="231"/>
      <c r="N120" s="111"/>
    </row>
    <row r="121" spans="1:14" x14ac:dyDescent="0.25">
      <c r="A121" s="225"/>
      <c r="B121" s="228"/>
      <c r="C121" s="225"/>
      <c r="D121" s="122" t="s">
        <v>15</v>
      </c>
      <c r="E121" s="120">
        <f t="shared" si="51"/>
        <v>0</v>
      </c>
      <c r="F121" s="120"/>
      <c r="G121" s="120"/>
      <c r="H121" s="120"/>
      <c r="I121" s="122"/>
      <c r="J121" s="122"/>
      <c r="K121" s="122"/>
      <c r="L121" s="122"/>
      <c r="M121" s="231"/>
      <c r="N121" s="111"/>
    </row>
    <row r="122" spans="1:14" x14ac:dyDescent="0.25">
      <c r="A122" s="226"/>
      <c r="B122" s="229"/>
      <c r="C122" s="226"/>
      <c r="D122" s="122" t="s">
        <v>16</v>
      </c>
      <c r="E122" s="120">
        <f t="shared" si="51"/>
        <v>0</v>
      </c>
      <c r="F122" s="120"/>
      <c r="G122" s="120"/>
      <c r="H122" s="120"/>
      <c r="I122" s="122"/>
      <c r="J122" s="122"/>
      <c r="K122" s="122"/>
      <c r="L122" s="122"/>
      <c r="M122" s="232"/>
      <c r="N122" s="111"/>
    </row>
    <row r="123" spans="1:14" ht="15" customHeight="1" x14ac:dyDescent="0.25">
      <c r="A123" s="224"/>
      <c r="B123" s="227"/>
      <c r="C123" s="224"/>
      <c r="D123" s="122" t="s">
        <v>11</v>
      </c>
      <c r="E123" s="120">
        <f>SUM(E124:E128)</f>
        <v>500</v>
      </c>
      <c r="F123" s="120">
        <f t="shared" ref="F123:H123" si="52">SUM(F124:F128)</f>
        <v>0</v>
      </c>
      <c r="G123" s="120">
        <f t="shared" si="52"/>
        <v>0</v>
      </c>
      <c r="H123" s="120">
        <f t="shared" si="52"/>
        <v>500</v>
      </c>
      <c r="I123" s="122"/>
      <c r="J123" s="122"/>
      <c r="K123" s="122"/>
      <c r="L123" s="122"/>
      <c r="M123" s="244" t="s">
        <v>177</v>
      </c>
      <c r="N123" s="111"/>
    </row>
    <row r="124" spans="1:14" x14ac:dyDescent="0.25">
      <c r="A124" s="225"/>
      <c r="B124" s="228"/>
      <c r="C124" s="225"/>
      <c r="D124" s="221" t="s">
        <v>12</v>
      </c>
      <c r="E124" s="222"/>
      <c r="F124" s="222"/>
      <c r="G124" s="222"/>
      <c r="H124" s="223"/>
      <c r="I124" s="122"/>
      <c r="J124" s="122"/>
      <c r="K124" s="122"/>
      <c r="L124" s="122"/>
      <c r="M124" s="245"/>
      <c r="N124" s="111"/>
    </row>
    <row r="125" spans="1:14" x14ac:dyDescent="0.25">
      <c r="A125" s="225"/>
      <c r="B125" s="228"/>
      <c r="C125" s="225"/>
      <c r="D125" s="122" t="s">
        <v>13</v>
      </c>
      <c r="E125" s="120">
        <f>F125+G125+H125</f>
        <v>500</v>
      </c>
      <c r="F125" s="120"/>
      <c r="G125" s="120"/>
      <c r="H125" s="120">
        <v>500</v>
      </c>
      <c r="I125" s="122"/>
      <c r="J125" s="122"/>
      <c r="K125" s="122"/>
      <c r="L125" s="122"/>
      <c r="M125" s="245"/>
      <c r="N125" s="111"/>
    </row>
    <row r="126" spans="1:14" x14ac:dyDescent="0.25">
      <c r="A126" s="225"/>
      <c r="B126" s="228"/>
      <c r="C126" s="225"/>
      <c r="D126" s="122" t="s">
        <v>14</v>
      </c>
      <c r="E126" s="120">
        <f t="shared" ref="E126:E128" si="53">F126+G126+H126</f>
        <v>0</v>
      </c>
      <c r="F126" s="120"/>
      <c r="G126" s="120"/>
      <c r="H126" s="120"/>
      <c r="I126" s="122"/>
      <c r="J126" s="122"/>
      <c r="K126" s="122"/>
      <c r="L126" s="122"/>
      <c r="M126" s="245"/>
      <c r="N126" s="111"/>
    </row>
    <row r="127" spans="1:14" x14ac:dyDescent="0.25">
      <c r="A127" s="225"/>
      <c r="B127" s="228"/>
      <c r="C127" s="225"/>
      <c r="D127" s="122" t="s">
        <v>15</v>
      </c>
      <c r="E127" s="120">
        <f t="shared" si="53"/>
        <v>0</v>
      </c>
      <c r="F127" s="120"/>
      <c r="G127" s="120"/>
      <c r="H127" s="120"/>
      <c r="I127" s="122"/>
      <c r="J127" s="122"/>
      <c r="K127" s="122"/>
      <c r="L127" s="122"/>
      <c r="M127" s="245"/>
      <c r="N127" s="111"/>
    </row>
    <row r="128" spans="1:14" x14ac:dyDescent="0.25">
      <c r="A128" s="226"/>
      <c r="B128" s="229"/>
      <c r="C128" s="226"/>
      <c r="D128" s="122" t="s">
        <v>16</v>
      </c>
      <c r="E128" s="120">
        <f t="shared" si="53"/>
        <v>0</v>
      </c>
      <c r="F128" s="120"/>
      <c r="G128" s="120"/>
      <c r="H128" s="120"/>
      <c r="I128" s="122"/>
      <c r="J128" s="122"/>
      <c r="K128" s="122"/>
      <c r="L128" s="122"/>
      <c r="M128" s="246"/>
      <c r="N128" s="111"/>
    </row>
    <row r="129" spans="1:14" ht="15" customHeight="1" x14ac:dyDescent="0.25">
      <c r="A129" s="224"/>
      <c r="B129" s="227"/>
      <c r="C129" s="224"/>
      <c r="D129" s="122" t="s">
        <v>11</v>
      </c>
      <c r="E129" s="120">
        <f>SUM(E130:E134)</f>
        <v>250</v>
      </c>
      <c r="F129" s="120">
        <f t="shared" ref="F129:H129" si="54">SUM(F130:F134)</f>
        <v>0</v>
      </c>
      <c r="G129" s="120">
        <f t="shared" si="54"/>
        <v>0</v>
      </c>
      <c r="H129" s="120">
        <f t="shared" si="54"/>
        <v>250</v>
      </c>
      <c r="I129" s="122"/>
      <c r="J129" s="122"/>
      <c r="K129" s="122"/>
      <c r="L129" s="122"/>
      <c r="M129" s="244" t="s">
        <v>178</v>
      </c>
      <c r="N129" s="111"/>
    </row>
    <row r="130" spans="1:14" x14ac:dyDescent="0.25">
      <c r="A130" s="225"/>
      <c r="B130" s="228"/>
      <c r="C130" s="225"/>
      <c r="D130" s="221" t="s">
        <v>12</v>
      </c>
      <c r="E130" s="222"/>
      <c r="F130" s="222"/>
      <c r="G130" s="222"/>
      <c r="H130" s="223"/>
      <c r="I130" s="122"/>
      <c r="J130" s="122"/>
      <c r="K130" s="122"/>
      <c r="L130" s="122"/>
      <c r="M130" s="245"/>
      <c r="N130" s="111"/>
    </row>
    <row r="131" spans="1:14" x14ac:dyDescent="0.25">
      <c r="A131" s="225"/>
      <c r="B131" s="228"/>
      <c r="C131" s="225"/>
      <c r="D131" s="122" t="s">
        <v>13</v>
      </c>
      <c r="E131" s="120">
        <f>F131+G131+H131</f>
        <v>250</v>
      </c>
      <c r="F131" s="120"/>
      <c r="G131" s="120"/>
      <c r="H131" s="120">
        <v>250</v>
      </c>
      <c r="I131" s="122"/>
      <c r="J131" s="122"/>
      <c r="K131" s="122"/>
      <c r="L131" s="122"/>
      <c r="M131" s="245"/>
      <c r="N131" s="111"/>
    </row>
    <row r="132" spans="1:14" x14ac:dyDescent="0.25">
      <c r="A132" s="225"/>
      <c r="B132" s="228"/>
      <c r="C132" s="225"/>
      <c r="D132" s="122" t="s">
        <v>14</v>
      </c>
      <c r="E132" s="120">
        <f t="shared" ref="E132:E134" si="55">F132+G132+H132</f>
        <v>0</v>
      </c>
      <c r="F132" s="120"/>
      <c r="G132" s="120"/>
      <c r="H132" s="120"/>
      <c r="I132" s="122"/>
      <c r="J132" s="122"/>
      <c r="K132" s="122"/>
      <c r="L132" s="122"/>
      <c r="M132" s="245"/>
      <c r="N132" s="111"/>
    </row>
    <row r="133" spans="1:14" x14ac:dyDescent="0.25">
      <c r="A133" s="225"/>
      <c r="B133" s="228"/>
      <c r="C133" s="225"/>
      <c r="D133" s="122" t="s">
        <v>15</v>
      </c>
      <c r="E133" s="120">
        <f t="shared" si="55"/>
        <v>0</v>
      </c>
      <c r="F133" s="120"/>
      <c r="G133" s="120"/>
      <c r="H133" s="120"/>
      <c r="I133" s="122"/>
      <c r="J133" s="122"/>
      <c r="K133" s="122"/>
      <c r="L133" s="122"/>
      <c r="M133" s="245"/>
      <c r="N133" s="111"/>
    </row>
    <row r="134" spans="1:14" x14ac:dyDescent="0.25">
      <c r="A134" s="226"/>
      <c r="B134" s="229"/>
      <c r="C134" s="226"/>
      <c r="D134" s="122" t="s">
        <v>16</v>
      </c>
      <c r="E134" s="120">
        <f t="shared" si="55"/>
        <v>0</v>
      </c>
      <c r="F134" s="120"/>
      <c r="G134" s="120"/>
      <c r="H134" s="120"/>
      <c r="I134" s="122"/>
      <c r="J134" s="122"/>
      <c r="K134" s="122"/>
      <c r="L134" s="122"/>
      <c r="M134" s="246"/>
      <c r="N134" s="111"/>
    </row>
    <row r="135" spans="1:14" ht="15" customHeight="1" x14ac:dyDescent="0.25">
      <c r="A135" s="224"/>
      <c r="B135" s="227"/>
      <c r="C135" s="224"/>
      <c r="D135" s="122" t="s">
        <v>11</v>
      </c>
      <c r="E135" s="120">
        <f>SUM(E136:E140)</f>
        <v>250</v>
      </c>
      <c r="F135" s="120">
        <f t="shared" ref="F135:H135" si="56">SUM(F136:F140)</f>
        <v>0</v>
      </c>
      <c r="G135" s="120">
        <f t="shared" si="56"/>
        <v>0</v>
      </c>
      <c r="H135" s="120">
        <f t="shared" si="56"/>
        <v>250</v>
      </c>
      <c r="I135" s="122"/>
      <c r="J135" s="122"/>
      <c r="K135" s="122"/>
      <c r="L135" s="122"/>
      <c r="M135" s="244" t="s">
        <v>179</v>
      </c>
      <c r="N135" s="111"/>
    </row>
    <row r="136" spans="1:14" x14ac:dyDescent="0.25">
      <c r="A136" s="225"/>
      <c r="B136" s="228"/>
      <c r="C136" s="225"/>
      <c r="D136" s="221" t="s">
        <v>12</v>
      </c>
      <c r="E136" s="222"/>
      <c r="F136" s="222"/>
      <c r="G136" s="222"/>
      <c r="H136" s="223"/>
      <c r="I136" s="122"/>
      <c r="J136" s="122"/>
      <c r="K136" s="122"/>
      <c r="L136" s="122"/>
      <c r="M136" s="245"/>
      <c r="N136" s="111"/>
    </row>
    <row r="137" spans="1:14" x14ac:dyDescent="0.25">
      <c r="A137" s="225"/>
      <c r="B137" s="228"/>
      <c r="C137" s="225"/>
      <c r="D137" s="122" t="s">
        <v>13</v>
      </c>
      <c r="E137" s="120">
        <f>F137+G137+H137</f>
        <v>250</v>
      </c>
      <c r="F137" s="120"/>
      <c r="G137" s="120"/>
      <c r="H137" s="120">
        <v>250</v>
      </c>
      <c r="I137" s="122"/>
      <c r="J137" s="122"/>
      <c r="K137" s="122"/>
      <c r="L137" s="122"/>
      <c r="M137" s="245"/>
      <c r="N137" s="111"/>
    </row>
    <row r="138" spans="1:14" x14ac:dyDescent="0.25">
      <c r="A138" s="225"/>
      <c r="B138" s="228"/>
      <c r="C138" s="225"/>
      <c r="D138" s="122" t="s">
        <v>14</v>
      </c>
      <c r="E138" s="120">
        <f t="shared" ref="E138:E140" si="57">F138+G138+H138</f>
        <v>0</v>
      </c>
      <c r="F138" s="120"/>
      <c r="G138" s="120"/>
      <c r="H138" s="120"/>
      <c r="I138" s="122"/>
      <c r="J138" s="122"/>
      <c r="K138" s="122"/>
      <c r="L138" s="122"/>
      <c r="M138" s="245"/>
      <c r="N138" s="111"/>
    </row>
    <row r="139" spans="1:14" x14ac:dyDescent="0.25">
      <c r="A139" s="225"/>
      <c r="B139" s="228"/>
      <c r="C139" s="225"/>
      <c r="D139" s="122" t="s">
        <v>15</v>
      </c>
      <c r="E139" s="120">
        <f t="shared" si="57"/>
        <v>0</v>
      </c>
      <c r="F139" s="120"/>
      <c r="G139" s="120"/>
      <c r="H139" s="120"/>
      <c r="I139" s="122"/>
      <c r="J139" s="122"/>
      <c r="K139" s="122"/>
      <c r="L139" s="122"/>
      <c r="M139" s="245"/>
      <c r="N139" s="111"/>
    </row>
    <row r="140" spans="1:14" x14ac:dyDescent="0.25">
      <c r="A140" s="226"/>
      <c r="B140" s="229"/>
      <c r="C140" s="226"/>
      <c r="D140" s="122" t="s">
        <v>16</v>
      </c>
      <c r="E140" s="120">
        <f t="shared" si="57"/>
        <v>0</v>
      </c>
      <c r="F140" s="120"/>
      <c r="G140" s="120"/>
      <c r="H140" s="120"/>
      <c r="I140" s="122"/>
      <c r="J140" s="122"/>
      <c r="K140" s="122"/>
      <c r="L140" s="122"/>
      <c r="M140" s="246"/>
      <c r="N140" s="111"/>
    </row>
    <row r="141" spans="1:14" ht="15" customHeight="1" x14ac:dyDescent="0.25">
      <c r="A141" s="224"/>
      <c r="B141" s="227"/>
      <c r="C141" s="224"/>
      <c r="D141" s="122" t="s">
        <v>11</v>
      </c>
      <c r="E141" s="120">
        <f>SUM(E142:E146)</f>
        <v>250</v>
      </c>
      <c r="F141" s="120">
        <f t="shared" ref="F141:H141" si="58">SUM(F142:F146)</f>
        <v>0</v>
      </c>
      <c r="G141" s="120">
        <f t="shared" si="58"/>
        <v>0</v>
      </c>
      <c r="H141" s="120">
        <f t="shared" si="58"/>
        <v>250</v>
      </c>
      <c r="I141" s="122"/>
      <c r="J141" s="122"/>
      <c r="K141" s="122"/>
      <c r="L141" s="122"/>
      <c r="M141" s="244" t="s">
        <v>180</v>
      </c>
      <c r="N141" s="111"/>
    </row>
    <row r="142" spans="1:14" x14ac:dyDescent="0.25">
      <c r="A142" s="225"/>
      <c r="B142" s="228"/>
      <c r="C142" s="225"/>
      <c r="D142" s="221" t="s">
        <v>12</v>
      </c>
      <c r="E142" s="222"/>
      <c r="F142" s="222"/>
      <c r="G142" s="222"/>
      <c r="H142" s="223"/>
      <c r="I142" s="122"/>
      <c r="J142" s="122"/>
      <c r="K142" s="122"/>
      <c r="L142" s="122"/>
      <c r="M142" s="245"/>
      <c r="N142" s="111"/>
    </row>
    <row r="143" spans="1:14" x14ac:dyDescent="0.25">
      <c r="A143" s="225"/>
      <c r="B143" s="228"/>
      <c r="C143" s="225"/>
      <c r="D143" s="122" t="s">
        <v>13</v>
      </c>
      <c r="E143" s="120">
        <f>F143+G143+H143</f>
        <v>250</v>
      </c>
      <c r="F143" s="120"/>
      <c r="G143" s="120"/>
      <c r="H143" s="120">
        <v>250</v>
      </c>
      <c r="I143" s="122"/>
      <c r="J143" s="122"/>
      <c r="K143" s="122"/>
      <c r="L143" s="122"/>
      <c r="M143" s="245"/>
      <c r="N143" s="111"/>
    </row>
    <row r="144" spans="1:14" x14ac:dyDescent="0.25">
      <c r="A144" s="225"/>
      <c r="B144" s="228"/>
      <c r="C144" s="225"/>
      <c r="D144" s="122" t="s">
        <v>14</v>
      </c>
      <c r="E144" s="120">
        <f t="shared" ref="E144:E146" si="59">F144+G144+H144</f>
        <v>0</v>
      </c>
      <c r="F144" s="120"/>
      <c r="G144" s="120"/>
      <c r="H144" s="120"/>
      <c r="I144" s="122"/>
      <c r="J144" s="122"/>
      <c r="K144" s="122"/>
      <c r="L144" s="122"/>
      <c r="M144" s="245"/>
      <c r="N144" s="111"/>
    </row>
    <row r="145" spans="1:14" x14ac:dyDescent="0.25">
      <c r="A145" s="225"/>
      <c r="B145" s="228"/>
      <c r="C145" s="225"/>
      <c r="D145" s="122" t="s">
        <v>15</v>
      </c>
      <c r="E145" s="120">
        <f t="shared" si="59"/>
        <v>0</v>
      </c>
      <c r="F145" s="120"/>
      <c r="G145" s="120"/>
      <c r="H145" s="120"/>
      <c r="I145" s="122"/>
      <c r="J145" s="122"/>
      <c r="K145" s="122"/>
      <c r="L145" s="122"/>
      <c r="M145" s="245"/>
      <c r="N145" s="111"/>
    </row>
    <row r="146" spans="1:14" x14ac:dyDescent="0.25">
      <c r="A146" s="226"/>
      <c r="B146" s="229"/>
      <c r="C146" s="226"/>
      <c r="D146" s="122" t="s">
        <v>16</v>
      </c>
      <c r="E146" s="120">
        <f t="shared" si="59"/>
        <v>0</v>
      </c>
      <c r="F146" s="120"/>
      <c r="G146" s="120"/>
      <c r="H146" s="120"/>
      <c r="I146" s="122"/>
      <c r="J146" s="122"/>
      <c r="K146" s="122"/>
      <c r="L146" s="122"/>
      <c r="M146" s="246"/>
      <c r="N146" s="111"/>
    </row>
    <row r="147" spans="1:14" s="125" customFormat="1" x14ac:dyDescent="0.25">
      <c r="A147" s="241" t="s">
        <v>27</v>
      </c>
      <c r="B147" s="242" t="s">
        <v>78</v>
      </c>
      <c r="C147" s="227" t="s">
        <v>162</v>
      </c>
      <c r="D147" s="122" t="s">
        <v>11</v>
      </c>
      <c r="E147" s="120">
        <f t="shared" ref="E147:H147" si="60">SUM(E148:E152)</f>
        <v>6470.7</v>
      </c>
      <c r="F147" s="120">
        <f t="shared" si="60"/>
        <v>1523.7</v>
      </c>
      <c r="G147" s="120">
        <f t="shared" si="60"/>
        <v>3247</v>
      </c>
      <c r="H147" s="120">
        <f t="shared" si="60"/>
        <v>1700</v>
      </c>
      <c r="I147" s="123"/>
      <c r="J147" s="123"/>
      <c r="K147" s="123"/>
      <c r="L147" s="123"/>
      <c r="M147" s="257"/>
      <c r="N147" s="124"/>
    </row>
    <row r="148" spans="1:14" s="125" customFormat="1" x14ac:dyDescent="0.25">
      <c r="A148" s="241"/>
      <c r="B148" s="242"/>
      <c r="C148" s="228"/>
      <c r="D148" s="221" t="s">
        <v>12</v>
      </c>
      <c r="E148" s="222"/>
      <c r="F148" s="222"/>
      <c r="G148" s="222"/>
      <c r="H148" s="223"/>
      <c r="I148" s="123"/>
      <c r="J148" s="123"/>
      <c r="K148" s="123"/>
      <c r="L148" s="123"/>
      <c r="M148" s="258"/>
      <c r="N148" s="124"/>
    </row>
    <row r="149" spans="1:14" s="125" customFormat="1" x14ac:dyDescent="0.25">
      <c r="A149" s="241"/>
      <c r="B149" s="242"/>
      <c r="C149" s="228"/>
      <c r="D149" s="122" t="s">
        <v>13</v>
      </c>
      <c r="E149" s="120">
        <f t="shared" ref="E149:E152" si="61">F149+G149+H149</f>
        <v>6470.7</v>
      </c>
      <c r="F149" s="120">
        <f t="shared" ref="F149:H152" si="62">F155+F209+F251+F263+F281+F287+F311+F329</f>
        <v>1523.7</v>
      </c>
      <c r="G149" s="120">
        <f t="shared" si="62"/>
        <v>3247</v>
      </c>
      <c r="H149" s="120">
        <f t="shared" si="62"/>
        <v>1700</v>
      </c>
      <c r="I149" s="123"/>
      <c r="J149" s="123"/>
      <c r="K149" s="123"/>
      <c r="L149" s="123"/>
      <c r="M149" s="258"/>
      <c r="N149" s="124"/>
    </row>
    <row r="150" spans="1:14" s="125" customFormat="1" x14ac:dyDescent="0.25">
      <c r="A150" s="241"/>
      <c r="B150" s="242"/>
      <c r="C150" s="228"/>
      <c r="D150" s="122" t="s">
        <v>14</v>
      </c>
      <c r="E150" s="120">
        <f t="shared" si="61"/>
        <v>0</v>
      </c>
      <c r="F150" s="120">
        <f t="shared" si="62"/>
        <v>0</v>
      </c>
      <c r="G150" s="120">
        <f t="shared" si="62"/>
        <v>0</v>
      </c>
      <c r="H150" s="120">
        <f t="shared" si="62"/>
        <v>0</v>
      </c>
      <c r="I150" s="123"/>
      <c r="J150" s="123"/>
      <c r="K150" s="123"/>
      <c r="L150" s="123"/>
      <c r="M150" s="258"/>
      <c r="N150" s="124"/>
    </row>
    <row r="151" spans="1:14" s="125" customFormat="1" x14ac:dyDescent="0.25">
      <c r="A151" s="241"/>
      <c r="B151" s="242"/>
      <c r="C151" s="228"/>
      <c r="D151" s="122" t="s">
        <v>15</v>
      </c>
      <c r="E151" s="120">
        <f t="shared" si="61"/>
        <v>0</v>
      </c>
      <c r="F151" s="120">
        <f t="shared" si="62"/>
        <v>0</v>
      </c>
      <c r="G151" s="120">
        <f t="shared" si="62"/>
        <v>0</v>
      </c>
      <c r="H151" s="120">
        <f t="shared" si="62"/>
        <v>0</v>
      </c>
      <c r="I151" s="123"/>
      <c r="J151" s="123"/>
      <c r="K151" s="123"/>
      <c r="L151" s="123"/>
      <c r="M151" s="258"/>
      <c r="N151" s="124"/>
    </row>
    <row r="152" spans="1:14" s="125" customFormat="1" x14ac:dyDescent="0.25">
      <c r="A152" s="241"/>
      <c r="B152" s="242"/>
      <c r="C152" s="229"/>
      <c r="D152" s="122" t="s">
        <v>16</v>
      </c>
      <c r="E152" s="120">
        <f t="shared" si="61"/>
        <v>0</v>
      </c>
      <c r="F152" s="120">
        <f t="shared" si="62"/>
        <v>0</v>
      </c>
      <c r="G152" s="120">
        <f t="shared" si="62"/>
        <v>0</v>
      </c>
      <c r="H152" s="120">
        <f t="shared" si="62"/>
        <v>0</v>
      </c>
      <c r="I152" s="123"/>
      <c r="J152" s="123"/>
      <c r="K152" s="123"/>
      <c r="L152" s="123"/>
      <c r="M152" s="259"/>
      <c r="N152" s="124"/>
    </row>
    <row r="153" spans="1:14" ht="29.25" customHeight="1" x14ac:dyDescent="0.25">
      <c r="A153" s="241" t="s">
        <v>94</v>
      </c>
      <c r="B153" s="242" t="s">
        <v>95</v>
      </c>
      <c r="C153" s="227" t="s">
        <v>162</v>
      </c>
      <c r="D153" s="122" t="s">
        <v>11</v>
      </c>
      <c r="E153" s="120">
        <f t="shared" ref="E153:H153" si="63">SUM(E154:E158)</f>
        <v>3600</v>
      </c>
      <c r="F153" s="120">
        <f t="shared" si="63"/>
        <v>800</v>
      </c>
      <c r="G153" s="120">
        <f t="shared" si="63"/>
        <v>1600</v>
      </c>
      <c r="H153" s="120">
        <f t="shared" si="63"/>
        <v>1200</v>
      </c>
      <c r="I153" s="79"/>
      <c r="J153" s="79"/>
      <c r="K153" s="79"/>
      <c r="L153" s="79"/>
      <c r="M153" s="244" t="s">
        <v>103</v>
      </c>
      <c r="N153" s="111"/>
    </row>
    <row r="154" spans="1:14" ht="29.25" customHeight="1" x14ac:dyDescent="0.25">
      <c r="A154" s="241"/>
      <c r="B154" s="242"/>
      <c r="C154" s="228"/>
      <c r="D154" s="221" t="s">
        <v>12</v>
      </c>
      <c r="E154" s="222"/>
      <c r="F154" s="222"/>
      <c r="G154" s="222"/>
      <c r="H154" s="223"/>
      <c r="I154" s="79"/>
      <c r="J154" s="79"/>
      <c r="K154" s="79"/>
      <c r="L154" s="79"/>
      <c r="M154" s="245"/>
      <c r="N154" s="111"/>
    </row>
    <row r="155" spans="1:14" ht="29.25" customHeight="1" x14ac:dyDescent="0.25">
      <c r="A155" s="241"/>
      <c r="B155" s="242"/>
      <c r="C155" s="228"/>
      <c r="D155" s="122" t="s">
        <v>13</v>
      </c>
      <c r="E155" s="120">
        <f t="shared" ref="E155:E158" si="64">F155+G155+H155</f>
        <v>3600</v>
      </c>
      <c r="F155" s="120">
        <f>F161+F167+F173+F179+F185+F191+F197+F203</f>
        <v>800</v>
      </c>
      <c r="G155" s="120">
        <f t="shared" ref="G155:H155" si="65">G161+G167+G173+G179+G185+G191+G197+G203</f>
        <v>1600</v>
      </c>
      <c r="H155" s="120">
        <f t="shared" si="65"/>
        <v>1200</v>
      </c>
      <c r="I155" s="79"/>
      <c r="J155" s="79"/>
      <c r="K155" s="79"/>
      <c r="L155" s="79"/>
      <c r="M155" s="245"/>
      <c r="N155" s="111"/>
    </row>
    <row r="156" spans="1:14" ht="29.25" customHeight="1" x14ac:dyDescent="0.25">
      <c r="A156" s="241"/>
      <c r="B156" s="242"/>
      <c r="C156" s="228"/>
      <c r="D156" s="122" t="s">
        <v>14</v>
      </c>
      <c r="E156" s="120">
        <f t="shared" si="64"/>
        <v>0</v>
      </c>
      <c r="F156" s="120">
        <f t="shared" ref="F156:H158" si="66">F162+F168+F174+F180+F186+F192+F198+F204</f>
        <v>0</v>
      </c>
      <c r="G156" s="120">
        <f t="shared" si="66"/>
        <v>0</v>
      </c>
      <c r="H156" s="120">
        <f t="shared" si="66"/>
        <v>0</v>
      </c>
      <c r="I156" s="79"/>
      <c r="J156" s="79"/>
      <c r="K156" s="79"/>
      <c r="L156" s="79"/>
      <c r="M156" s="245"/>
      <c r="N156" s="111"/>
    </row>
    <row r="157" spans="1:14" ht="29.25" customHeight="1" x14ac:dyDescent="0.25">
      <c r="A157" s="241"/>
      <c r="B157" s="242"/>
      <c r="C157" s="228"/>
      <c r="D157" s="122" t="s">
        <v>15</v>
      </c>
      <c r="E157" s="120">
        <f t="shared" si="64"/>
        <v>0</v>
      </c>
      <c r="F157" s="120">
        <f t="shared" si="66"/>
        <v>0</v>
      </c>
      <c r="G157" s="120">
        <f t="shared" si="66"/>
        <v>0</v>
      </c>
      <c r="H157" s="120">
        <f t="shared" si="66"/>
        <v>0</v>
      </c>
      <c r="I157" s="79"/>
      <c r="J157" s="79"/>
      <c r="K157" s="79"/>
      <c r="L157" s="79"/>
      <c r="M157" s="245"/>
      <c r="N157" s="111"/>
    </row>
    <row r="158" spans="1:14" ht="29.25" customHeight="1" x14ac:dyDescent="0.25">
      <c r="A158" s="241"/>
      <c r="B158" s="242"/>
      <c r="C158" s="229"/>
      <c r="D158" s="122" t="s">
        <v>16</v>
      </c>
      <c r="E158" s="120">
        <f t="shared" si="64"/>
        <v>0</v>
      </c>
      <c r="F158" s="120">
        <f t="shared" si="66"/>
        <v>0</v>
      </c>
      <c r="G158" s="120">
        <f t="shared" si="66"/>
        <v>0</v>
      </c>
      <c r="H158" s="120">
        <f t="shared" si="66"/>
        <v>0</v>
      </c>
      <c r="I158" s="79"/>
      <c r="J158" s="79"/>
      <c r="K158" s="79"/>
      <c r="L158" s="79"/>
      <c r="M158" s="246"/>
      <c r="N158" s="111"/>
    </row>
    <row r="159" spans="1:14" x14ac:dyDescent="0.25">
      <c r="A159" s="224"/>
      <c r="B159" s="227"/>
      <c r="C159" s="224"/>
      <c r="D159" s="122" t="s">
        <v>11</v>
      </c>
      <c r="E159" s="120">
        <f>SUM(E160:E164)</f>
        <v>400</v>
      </c>
      <c r="F159" s="120">
        <f t="shared" ref="F159:H159" si="67">SUM(F160:F164)</f>
        <v>0</v>
      </c>
      <c r="G159" s="120">
        <f t="shared" si="67"/>
        <v>0</v>
      </c>
      <c r="H159" s="120">
        <f t="shared" si="67"/>
        <v>400</v>
      </c>
      <c r="I159" s="122"/>
      <c r="J159" s="122"/>
      <c r="K159" s="122"/>
      <c r="L159" s="122"/>
      <c r="M159" s="230" t="s">
        <v>90</v>
      </c>
      <c r="N159" s="111"/>
    </row>
    <row r="160" spans="1:14" x14ac:dyDescent="0.25">
      <c r="A160" s="225"/>
      <c r="B160" s="228"/>
      <c r="C160" s="225"/>
      <c r="D160" s="221" t="s">
        <v>12</v>
      </c>
      <c r="E160" s="222"/>
      <c r="F160" s="222"/>
      <c r="G160" s="222"/>
      <c r="H160" s="223"/>
      <c r="I160" s="122"/>
      <c r="J160" s="122"/>
      <c r="K160" s="122"/>
      <c r="L160" s="122"/>
      <c r="M160" s="231"/>
      <c r="N160" s="111"/>
    </row>
    <row r="161" spans="1:14" x14ac:dyDescent="0.25">
      <c r="A161" s="225"/>
      <c r="B161" s="228"/>
      <c r="C161" s="225"/>
      <c r="D161" s="122" t="s">
        <v>13</v>
      </c>
      <c r="E161" s="120">
        <f>F161+G161+H161</f>
        <v>400</v>
      </c>
      <c r="F161" s="120"/>
      <c r="G161" s="120"/>
      <c r="H161" s="120">
        <v>400</v>
      </c>
      <c r="I161" s="122"/>
      <c r="J161" s="122"/>
      <c r="K161" s="122"/>
      <c r="L161" s="122"/>
      <c r="M161" s="231"/>
      <c r="N161" s="111"/>
    </row>
    <row r="162" spans="1:14" x14ac:dyDescent="0.25">
      <c r="A162" s="225"/>
      <c r="B162" s="228"/>
      <c r="C162" s="225"/>
      <c r="D162" s="122" t="s">
        <v>14</v>
      </c>
      <c r="E162" s="120">
        <f t="shared" ref="E162:E164" si="68">F162+G162+H162</f>
        <v>0</v>
      </c>
      <c r="F162" s="120"/>
      <c r="G162" s="120"/>
      <c r="H162" s="120"/>
      <c r="I162" s="122"/>
      <c r="J162" s="122"/>
      <c r="K162" s="122"/>
      <c r="L162" s="122"/>
      <c r="M162" s="231"/>
      <c r="N162" s="111"/>
    </row>
    <row r="163" spans="1:14" x14ac:dyDescent="0.25">
      <c r="A163" s="225"/>
      <c r="B163" s="228"/>
      <c r="C163" s="225"/>
      <c r="D163" s="122" t="s">
        <v>15</v>
      </c>
      <c r="E163" s="120">
        <f t="shared" si="68"/>
        <v>0</v>
      </c>
      <c r="F163" s="120"/>
      <c r="G163" s="120"/>
      <c r="H163" s="120"/>
      <c r="I163" s="122"/>
      <c r="J163" s="122"/>
      <c r="K163" s="122"/>
      <c r="L163" s="122"/>
      <c r="M163" s="231"/>
      <c r="N163" s="111"/>
    </row>
    <row r="164" spans="1:14" x14ac:dyDescent="0.25">
      <c r="A164" s="226"/>
      <c r="B164" s="229"/>
      <c r="C164" s="226"/>
      <c r="D164" s="122" t="s">
        <v>16</v>
      </c>
      <c r="E164" s="120">
        <f t="shared" si="68"/>
        <v>0</v>
      </c>
      <c r="F164" s="120"/>
      <c r="G164" s="120"/>
      <c r="H164" s="120"/>
      <c r="I164" s="122"/>
      <c r="J164" s="122"/>
      <c r="K164" s="122"/>
      <c r="L164" s="122"/>
      <c r="M164" s="232"/>
      <c r="N164" s="111"/>
    </row>
    <row r="165" spans="1:14" x14ac:dyDescent="0.25">
      <c r="A165" s="224"/>
      <c r="B165" s="227"/>
      <c r="C165" s="224"/>
      <c r="D165" s="122" t="s">
        <v>11</v>
      </c>
      <c r="E165" s="120">
        <f>SUM(E166:E170)</f>
        <v>400</v>
      </c>
      <c r="F165" s="120">
        <f t="shared" ref="F165:H165" si="69">SUM(F166:F170)</f>
        <v>0</v>
      </c>
      <c r="G165" s="120">
        <f t="shared" si="69"/>
        <v>400</v>
      </c>
      <c r="H165" s="120">
        <f t="shared" si="69"/>
        <v>0</v>
      </c>
      <c r="I165" s="122"/>
      <c r="J165" s="122"/>
      <c r="K165" s="122"/>
      <c r="L165" s="122"/>
      <c r="M165" s="230" t="s">
        <v>97</v>
      </c>
      <c r="N165" s="111"/>
    </row>
    <row r="166" spans="1:14" x14ac:dyDescent="0.25">
      <c r="A166" s="225"/>
      <c r="B166" s="228"/>
      <c r="C166" s="225"/>
      <c r="D166" s="221" t="s">
        <v>12</v>
      </c>
      <c r="E166" s="222"/>
      <c r="F166" s="222"/>
      <c r="G166" s="222"/>
      <c r="H166" s="223"/>
      <c r="I166" s="122"/>
      <c r="J166" s="122"/>
      <c r="K166" s="122"/>
      <c r="L166" s="122"/>
      <c r="M166" s="231"/>
      <c r="N166" s="111"/>
    </row>
    <row r="167" spans="1:14" x14ac:dyDescent="0.25">
      <c r="A167" s="225"/>
      <c r="B167" s="228"/>
      <c r="C167" s="225"/>
      <c r="D167" s="122" t="s">
        <v>13</v>
      </c>
      <c r="E167" s="120">
        <f>F167+G167+H167</f>
        <v>400</v>
      </c>
      <c r="F167" s="120"/>
      <c r="G167" s="120">
        <v>400</v>
      </c>
      <c r="H167" s="120"/>
      <c r="I167" s="122"/>
      <c r="J167" s="122"/>
      <c r="K167" s="122"/>
      <c r="L167" s="122"/>
      <c r="M167" s="231"/>
      <c r="N167" s="111"/>
    </row>
    <row r="168" spans="1:14" x14ac:dyDescent="0.25">
      <c r="A168" s="225"/>
      <c r="B168" s="228"/>
      <c r="C168" s="225"/>
      <c r="D168" s="122" t="s">
        <v>14</v>
      </c>
      <c r="E168" s="120">
        <f t="shared" ref="E168:E170" si="70">F168+G168+H168</f>
        <v>0</v>
      </c>
      <c r="F168" s="120"/>
      <c r="G168" s="120"/>
      <c r="H168" s="120"/>
      <c r="I168" s="122"/>
      <c r="J168" s="122"/>
      <c r="K168" s="122"/>
      <c r="L168" s="122"/>
      <c r="M168" s="231"/>
      <c r="N168" s="111"/>
    </row>
    <row r="169" spans="1:14" x14ac:dyDescent="0.25">
      <c r="A169" s="225"/>
      <c r="B169" s="228"/>
      <c r="C169" s="225"/>
      <c r="D169" s="122" t="s">
        <v>15</v>
      </c>
      <c r="E169" s="120">
        <f t="shared" si="70"/>
        <v>0</v>
      </c>
      <c r="F169" s="120"/>
      <c r="G169" s="120"/>
      <c r="H169" s="120"/>
      <c r="I169" s="122"/>
      <c r="J169" s="122"/>
      <c r="K169" s="122"/>
      <c r="L169" s="122"/>
      <c r="M169" s="231"/>
      <c r="N169" s="111"/>
    </row>
    <row r="170" spans="1:14" x14ac:dyDescent="0.25">
      <c r="A170" s="226"/>
      <c r="B170" s="229"/>
      <c r="C170" s="226"/>
      <c r="D170" s="122" t="s">
        <v>16</v>
      </c>
      <c r="E170" s="120">
        <f t="shared" si="70"/>
        <v>0</v>
      </c>
      <c r="F170" s="120"/>
      <c r="G170" s="120"/>
      <c r="H170" s="120"/>
      <c r="I170" s="122"/>
      <c r="J170" s="122"/>
      <c r="K170" s="122"/>
      <c r="L170" s="122"/>
      <c r="M170" s="232"/>
      <c r="N170" s="111"/>
    </row>
    <row r="171" spans="1:14" x14ac:dyDescent="0.25">
      <c r="A171" s="224"/>
      <c r="B171" s="227"/>
      <c r="C171" s="224"/>
      <c r="D171" s="122" t="s">
        <v>11</v>
      </c>
      <c r="E171" s="120">
        <f>SUM(E172:E176)</f>
        <v>800</v>
      </c>
      <c r="F171" s="120">
        <f t="shared" ref="F171:H171" si="71">SUM(F172:F176)</f>
        <v>400</v>
      </c>
      <c r="G171" s="120">
        <f t="shared" si="71"/>
        <v>400</v>
      </c>
      <c r="H171" s="120">
        <f t="shared" si="71"/>
        <v>0</v>
      </c>
      <c r="I171" s="122"/>
      <c r="J171" s="122"/>
      <c r="K171" s="122"/>
      <c r="L171" s="122"/>
      <c r="M171" s="230" t="s">
        <v>98</v>
      </c>
      <c r="N171" s="111"/>
    </row>
    <row r="172" spans="1:14" x14ac:dyDescent="0.25">
      <c r="A172" s="225"/>
      <c r="B172" s="228"/>
      <c r="C172" s="225"/>
      <c r="D172" s="221" t="s">
        <v>12</v>
      </c>
      <c r="E172" s="222"/>
      <c r="F172" s="222"/>
      <c r="G172" s="222"/>
      <c r="H172" s="223"/>
      <c r="I172" s="122"/>
      <c r="J172" s="122"/>
      <c r="K172" s="122"/>
      <c r="L172" s="122"/>
      <c r="M172" s="231"/>
      <c r="N172" s="111"/>
    </row>
    <row r="173" spans="1:14" x14ac:dyDescent="0.25">
      <c r="A173" s="225"/>
      <c r="B173" s="228"/>
      <c r="C173" s="225"/>
      <c r="D173" s="122" t="s">
        <v>13</v>
      </c>
      <c r="E173" s="120">
        <f>F173+G173+H173</f>
        <v>800</v>
      </c>
      <c r="F173" s="120">
        <v>400</v>
      </c>
      <c r="G173" s="120">
        <v>400</v>
      </c>
      <c r="H173" s="120"/>
      <c r="I173" s="122"/>
      <c r="J173" s="122"/>
      <c r="K173" s="122"/>
      <c r="L173" s="122"/>
      <c r="M173" s="231"/>
      <c r="N173" s="111"/>
    </row>
    <row r="174" spans="1:14" x14ac:dyDescent="0.25">
      <c r="A174" s="225"/>
      <c r="B174" s="228"/>
      <c r="C174" s="225"/>
      <c r="D174" s="122" t="s">
        <v>14</v>
      </c>
      <c r="E174" s="120">
        <f t="shared" ref="E174:E176" si="72">F174+G174+H174</f>
        <v>0</v>
      </c>
      <c r="F174" s="120"/>
      <c r="G174" s="120"/>
      <c r="H174" s="120"/>
      <c r="I174" s="122"/>
      <c r="J174" s="122"/>
      <c r="K174" s="122"/>
      <c r="L174" s="122"/>
      <c r="M174" s="231"/>
      <c r="N174" s="111"/>
    </row>
    <row r="175" spans="1:14" x14ac:dyDescent="0.25">
      <c r="A175" s="225"/>
      <c r="B175" s="228"/>
      <c r="C175" s="225"/>
      <c r="D175" s="122" t="s">
        <v>15</v>
      </c>
      <c r="E175" s="120">
        <f t="shared" si="72"/>
        <v>0</v>
      </c>
      <c r="F175" s="120"/>
      <c r="G175" s="120"/>
      <c r="H175" s="120"/>
      <c r="I175" s="122"/>
      <c r="J175" s="122"/>
      <c r="K175" s="122"/>
      <c r="L175" s="122"/>
      <c r="M175" s="231"/>
      <c r="N175" s="111"/>
    </row>
    <row r="176" spans="1:14" x14ac:dyDescent="0.25">
      <c r="A176" s="226"/>
      <c r="B176" s="229"/>
      <c r="C176" s="226"/>
      <c r="D176" s="122" t="s">
        <v>16</v>
      </c>
      <c r="E176" s="120">
        <f t="shared" si="72"/>
        <v>0</v>
      </c>
      <c r="F176" s="120"/>
      <c r="G176" s="120"/>
      <c r="H176" s="120"/>
      <c r="I176" s="122"/>
      <c r="J176" s="122"/>
      <c r="K176" s="122"/>
      <c r="L176" s="122"/>
      <c r="M176" s="232"/>
      <c r="N176" s="111"/>
    </row>
    <row r="177" spans="1:14" x14ac:dyDescent="0.25">
      <c r="A177" s="224"/>
      <c r="B177" s="227"/>
      <c r="C177" s="224"/>
      <c r="D177" s="122" t="s">
        <v>11</v>
      </c>
      <c r="E177" s="120">
        <f>SUM(E178:E182)</f>
        <v>400</v>
      </c>
      <c r="F177" s="120">
        <f t="shared" ref="F177:H177" si="73">SUM(F178:F182)</f>
        <v>0</v>
      </c>
      <c r="G177" s="120">
        <f t="shared" si="73"/>
        <v>400</v>
      </c>
      <c r="H177" s="120">
        <f t="shared" si="73"/>
        <v>0</v>
      </c>
      <c r="I177" s="122"/>
      <c r="J177" s="122"/>
      <c r="K177" s="122"/>
      <c r="L177" s="122"/>
      <c r="M177" s="230" t="s">
        <v>99</v>
      </c>
      <c r="N177" s="111"/>
    </row>
    <row r="178" spans="1:14" x14ac:dyDescent="0.25">
      <c r="A178" s="225"/>
      <c r="B178" s="228"/>
      <c r="C178" s="225"/>
      <c r="D178" s="221" t="s">
        <v>12</v>
      </c>
      <c r="E178" s="222"/>
      <c r="F178" s="222"/>
      <c r="G178" s="222"/>
      <c r="H178" s="223"/>
      <c r="I178" s="122"/>
      <c r="J178" s="122"/>
      <c r="K178" s="122"/>
      <c r="L178" s="122"/>
      <c r="M178" s="231"/>
      <c r="N178" s="111"/>
    </row>
    <row r="179" spans="1:14" x14ac:dyDescent="0.25">
      <c r="A179" s="225"/>
      <c r="B179" s="228"/>
      <c r="C179" s="225"/>
      <c r="D179" s="122" t="s">
        <v>13</v>
      </c>
      <c r="E179" s="120">
        <f>F179+G179+H179</f>
        <v>400</v>
      </c>
      <c r="F179" s="120"/>
      <c r="G179" s="120">
        <v>400</v>
      </c>
      <c r="H179" s="120"/>
      <c r="I179" s="122"/>
      <c r="J179" s="122"/>
      <c r="K179" s="122"/>
      <c r="L179" s="122"/>
      <c r="M179" s="231"/>
      <c r="N179" s="111"/>
    </row>
    <row r="180" spans="1:14" x14ac:dyDescent="0.25">
      <c r="A180" s="225"/>
      <c r="B180" s="228"/>
      <c r="C180" s="225"/>
      <c r="D180" s="122" t="s">
        <v>14</v>
      </c>
      <c r="E180" s="120">
        <f t="shared" ref="E180:E182" si="74">F180+G180+H180</f>
        <v>0</v>
      </c>
      <c r="F180" s="120"/>
      <c r="G180" s="120"/>
      <c r="H180" s="120"/>
      <c r="I180" s="122"/>
      <c r="J180" s="122"/>
      <c r="K180" s="122"/>
      <c r="L180" s="122"/>
      <c r="M180" s="231"/>
      <c r="N180" s="111"/>
    </row>
    <row r="181" spans="1:14" x14ac:dyDescent="0.25">
      <c r="A181" s="225"/>
      <c r="B181" s="228"/>
      <c r="C181" s="225"/>
      <c r="D181" s="122" t="s">
        <v>15</v>
      </c>
      <c r="E181" s="120">
        <f t="shared" si="74"/>
        <v>0</v>
      </c>
      <c r="F181" s="120"/>
      <c r="G181" s="120"/>
      <c r="H181" s="120"/>
      <c r="I181" s="122"/>
      <c r="J181" s="122"/>
      <c r="K181" s="122"/>
      <c r="L181" s="122"/>
      <c r="M181" s="231"/>
      <c r="N181" s="111"/>
    </row>
    <row r="182" spans="1:14" x14ac:dyDescent="0.25">
      <c r="A182" s="226"/>
      <c r="B182" s="229"/>
      <c r="C182" s="226"/>
      <c r="D182" s="122" t="s">
        <v>16</v>
      </c>
      <c r="E182" s="120">
        <f t="shared" si="74"/>
        <v>0</v>
      </c>
      <c r="F182" s="120"/>
      <c r="G182" s="120"/>
      <c r="H182" s="120"/>
      <c r="I182" s="122"/>
      <c r="J182" s="122"/>
      <c r="K182" s="122"/>
      <c r="L182" s="122"/>
      <c r="M182" s="232"/>
      <c r="N182" s="111"/>
    </row>
    <row r="183" spans="1:14" x14ac:dyDescent="0.25">
      <c r="A183" s="224"/>
      <c r="B183" s="227"/>
      <c r="C183" s="224"/>
      <c r="D183" s="122" t="s">
        <v>11</v>
      </c>
      <c r="E183" s="120">
        <f>SUM(E184:E188)</f>
        <v>400</v>
      </c>
      <c r="F183" s="120">
        <f t="shared" ref="F183:H183" si="75">SUM(F184:F188)</f>
        <v>0</v>
      </c>
      <c r="G183" s="120">
        <f t="shared" si="75"/>
        <v>0</v>
      </c>
      <c r="H183" s="120">
        <f t="shared" si="75"/>
        <v>400</v>
      </c>
      <c r="I183" s="122"/>
      <c r="J183" s="122"/>
      <c r="K183" s="122"/>
      <c r="L183" s="122"/>
      <c r="M183" s="230" t="s">
        <v>91</v>
      </c>
      <c r="N183" s="111"/>
    </row>
    <row r="184" spans="1:14" x14ac:dyDescent="0.25">
      <c r="A184" s="225"/>
      <c r="B184" s="228"/>
      <c r="C184" s="225"/>
      <c r="D184" s="221" t="s">
        <v>12</v>
      </c>
      <c r="E184" s="222"/>
      <c r="F184" s="222"/>
      <c r="G184" s="222"/>
      <c r="H184" s="223"/>
      <c r="I184" s="122"/>
      <c r="J184" s="122"/>
      <c r="K184" s="122"/>
      <c r="L184" s="122"/>
      <c r="M184" s="231"/>
      <c r="N184" s="111"/>
    </row>
    <row r="185" spans="1:14" x14ac:dyDescent="0.25">
      <c r="A185" s="225"/>
      <c r="B185" s="228"/>
      <c r="C185" s="225"/>
      <c r="D185" s="122" t="s">
        <v>13</v>
      </c>
      <c r="E185" s="120">
        <f>F185+G185+H185</f>
        <v>400</v>
      </c>
      <c r="F185" s="120"/>
      <c r="G185" s="120"/>
      <c r="H185" s="120">
        <v>400</v>
      </c>
      <c r="I185" s="122"/>
      <c r="J185" s="122"/>
      <c r="K185" s="122"/>
      <c r="L185" s="122"/>
      <c r="M185" s="231"/>
      <c r="N185" s="111"/>
    </row>
    <row r="186" spans="1:14" x14ac:dyDescent="0.25">
      <c r="A186" s="225"/>
      <c r="B186" s="228"/>
      <c r="C186" s="225"/>
      <c r="D186" s="122" t="s">
        <v>14</v>
      </c>
      <c r="E186" s="120">
        <f t="shared" ref="E186:E188" si="76">F186+G186+H186</f>
        <v>0</v>
      </c>
      <c r="F186" s="120"/>
      <c r="G186" s="120"/>
      <c r="H186" s="120"/>
      <c r="I186" s="122"/>
      <c r="J186" s="122"/>
      <c r="K186" s="122"/>
      <c r="L186" s="122"/>
      <c r="M186" s="231"/>
      <c r="N186" s="111"/>
    </row>
    <row r="187" spans="1:14" x14ac:dyDescent="0.25">
      <c r="A187" s="225"/>
      <c r="B187" s="228"/>
      <c r="C187" s="225"/>
      <c r="D187" s="122" t="s">
        <v>15</v>
      </c>
      <c r="E187" s="120">
        <f t="shared" si="76"/>
        <v>0</v>
      </c>
      <c r="F187" s="120"/>
      <c r="G187" s="120"/>
      <c r="H187" s="120"/>
      <c r="I187" s="122"/>
      <c r="J187" s="122"/>
      <c r="K187" s="122"/>
      <c r="L187" s="122"/>
      <c r="M187" s="231"/>
      <c r="N187" s="111"/>
    </row>
    <row r="188" spans="1:14" x14ac:dyDescent="0.25">
      <c r="A188" s="226"/>
      <c r="B188" s="229"/>
      <c r="C188" s="226"/>
      <c r="D188" s="122" t="s">
        <v>16</v>
      </c>
      <c r="E188" s="120">
        <f t="shared" si="76"/>
        <v>0</v>
      </c>
      <c r="F188" s="120"/>
      <c r="G188" s="120"/>
      <c r="H188" s="120"/>
      <c r="I188" s="122"/>
      <c r="J188" s="122"/>
      <c r="K188" s="122"/>
      <c r="L188" s="122"/>
      <c r="M188" s="232"/>
      <c r="N188" s="111"/>
    </row>
    <row r="189" spans="1:14" x14ac:dyDescent="0.25">
      <c r="A189" s="224"/>
      <c r="B189" s="227"/>
      <c r="C189" s="224"/>
      <c r="D189" s="122" t="s">
        <v>11</v>
      </c>
      <c r="E189" s="120">
        <f>SUM(E190:E194)</f>
        <v>400</v>
      </c>
      <c r="F189" s="120">
        <f t="shared" ref="F189:H189" si="77">SUM(F190:F194)</f>
        <v>0</v>
      </c>
      <c r="G189" s="120">
        <f t="shared" si="77"/>
        <v>0</v>
      </c>
      <c r="H189" s="120">
        <f t="shared" si="77"/>
        <v>400</v>
      </c>
      <c r="I189" s="122"/>
      <c r="J189" s="122"/>
      <c r="K189" s="122"/>
      <c r="L189" s="122"/>
      <c r="M189" s="230" t="s">
        <v>100</v>
      </c>
      <c r="N189" s="111"/>
    </row>
    <row r="190" spans="1:14" x14ac:dyDescent="0.25">
      <c r="A190" s="225"/>
      <c r="B190" s="228"/>
      <c r="C190" s="225"/>
      <c r="D190" s="221" t="s">
        <v>12</v>
      </c>
      <c r="E190" s="222"/>
      <c r="F190" s="222"/>
      <c r="G190" s="222"/>
      <c r="H190" s="223"/>
      <c r="I190" s="122"/>
      <c r="J190" s="122"/>
      <c r="K190" s="122"/>
      <c r="L190" s="122"/>
      <c r="M190" s="231"/>
      <c r="N190" s="111"/>
    </row>
    <row r="191" spans="1:14" x14ac:dyDescent="0.25">
      <c r="A191" s="225"/>
      <c r="B191" s="228"/>
      <c r="C191" s="225"/>
      <c r="D191" s="122" t="s">
        <v>13</v>
      </c>
      <c r="E191" s="120">
        <f>F191+G191+H191</f>
        <v>400</v>
      </c>
      <c r="F191" s="120"/>
      <c r="G191" s="120"/>
      <c r="H191" s="120">
        <v>400</v>
      </c>
      <c r="I191" s="122"/>
      <c r="J191" s="122"/>
      <c r="K191" s="122"/>
      <c r="L191" s="122"/>
      <c r="M191" s="231"/>
      <c r="N191" s="111"/>
    </row>
    <row r="192" spans="1:14" x14ac:dyDescent="0.25">
      <c r="A192" s="225"/>
      <c r="B192" s="228"/>
      <c r="C192" s="225"/>
      <c r="D192" s="122" t="s">
        <v>14</v>
      </c>
      <c r="E192" s="120">
        <f t="shared" ref="E192:E194" si="78">F192+G192+H192</f>
        <v>0</v>
      </c>
      <c r="F192" s="120"/>
      <c r="G192" s="120"/>
      <c r="H192" s="120"/>
      <c r="I192" s="122"/>
      <c r="J192" s="122"/>
      <c r="K192" s="122"/>
      <c r="L192" s="122"/>
      <c r="M192" s="231"/>
      <c r="N192" s="111"/>
    </row>
    <row r="193" spans="1:14" x14ac:dyDescent="0.25">
      <c r="A193" s="225"/>
      <c r="B193" s="228"/>
      <c r="C193" s="225"/>
      <c r="D193" s="122" t="s">
        <v>15</v>
      </c>
      <c r="E193" s="120">
        <f t="shared" si="78"/>
        <v>0</v>
      </c>
      <c r="F193" s="120"/>
      <c r="G193" s="120"/>
      <c r="H193" s="120"/>
      <c r="I193" s="122"/>
      <c r="J193" s="122"/>
      <c r="K193" s="122"/>
      <c r="L193" s="122"/>
      <c r="M193" s="231"/>
      <c r="N193" s="111"/>
    </row>
    <row r="194" spans="1:14" x14ac:dyDescent="0.25">
      <c r="A194" s="226"/>
      <c r="B194" s="229"/>
      <c r="C194" s="226"/>
      <c r="D194" s="122" t="s">
        <v>16</v>
      </c>
      <c r="E194" s="120">
        <f t="shared" si="78"/>
        <v>0</v>
      </c>
      <c r="F194" s="120"/>
      <c r="G194" s="120"/>
      <c r="H194" s="120"/>
      <c r="I194" s="122"/>
      <c r="J194" s="122"/>
      <c r="K194" s="122"/>
      <c r="L194" s="122"/>
      <c r="M194" s="232"/>
      <c r="N194" s="111"/>
    </row>
    <row r="195" spans="1:14" x14ac:dyDescent="0.25">
      <c r="A195" s="224"/>
      <c r="B195" s="227"/>
      <c r="C195" s="224"/>
      <c r="D195" s="122" t="s">
        <v>11</v>
      </c>
      <c r="E195" s="120">
        <f>SUM(E196:E200)</f>
        <v>400</v>
      </c>
      <c r="F195" s="120">
        <f t="shared" ref="F195:H195" si="79">SUM(F196:F200)</f>
        <v>0</v>
      </c>
      <c r="G195" s="120">
        <f t="shared" si="79"/>
        <v>400</v>
      </c>
      <c r="H195" s="120">
        <f t="shared" si="79"/>
        <v>0</v>
      </c>
      <c r="I195" s="122"/>
      <c r="J195" s="122"/>
      <c r="K195" s="122"/>
      <c r="L195" s="122"/>
      <c r="M195" s="230" t="s">
        <v>104</v>
      </c>
      <c r="N195" s="111"/>
    </row>
    <row r="196" spans="1:14" x14ac:dyDescent="0.25">
      <c r="A196" s="225"/>
      <c r="B196" s="228"/>
      <c r="C196" s="225"/>
      <c r="D196" s="221" t="s">
        <v>12</v>
      </c>
      <c r="E196" s="222"/>
      <c r="F196" s="222"/>
      <c r="G196" s="222"/>
      <c r="H196" s="223"/>
      <c r="I196" s="122"/>
      <c r="J196" s="122"/>
      <c r="K196" s="122"/>
      <c r="L196" s="122"/>
      <c r="M196" s="231"/>
      <c r="N196" s="111"/>
    </row>
    <row r="197" spans="1:14" x14ac:dyDescent="0.25">
      <c r="A197" s="225"/>
      <c r="B197" s="228"/>
      <c r="C197" s="225"/>
      <c r="D197" s="122" t="s">
        <v>13</v>
      </c>
      <c r="E197" s="120">
        <f>F197+G197+H197</f>
        <v>400</v>
      </c>
      <c r="F197" s="120"/>
      <c r="G197" s="120">
        <v>400</v>
      </c>
      <c r="H197" s="120"/>
      <c r="I197" s="122"/>
      <c r="J197" s="122"/>
      <c r="K197" s="122"/>
      <c r="L197" s="122"/>
      <c r="M197" s="231"/>
      <c r="N197" s="111"/>
    </row>
    <row r="198" spans="1:14" x14ac:dyDescent="0.25">
      <c r="A198" s="225"/>
      <c r="B198" s="228"/>
      <c r="C198" s="225"/>
      <c r="D198" s="122" t="s">
        <v>14</v>
      </c>
      <c r="E198" s="120">
        <f t="shared" ref="E198:E200" si="80">F198+G198+H198</f>
        <v>0</v>
      </c>
      <c r="F198" s="120"/>
      <c r="G198" s="120"/>
      <c r="H198" s="120"/>
      <c r="I198" s="122"/>
      <c r="J198" s="122"/>
      <c r="K198" s="122"/>
      <c r="L198" s="122"/>
      <c r="M198" s="231"/>
      <c r="N198" s="111"/>
    </row>
    <row r="199" spans="1:14" x14ac:dyDescent="0.25">
      <c r="A199" s="225"/>
      <c r="B199" s="228"/>
      <c r="C199" s="225"/>
      <c r="D199" s="122" t="s">
        <v>15</v>
      </c>
      <c r="E199" s="120">
        <f t="shared" si="80"/>
        <v>0</v>
      </c>
      <c r="F199" s="120"/>
      <c r="G199" s="120"/>
      <c r="H199" s="120"/>
      <c r="I199" s="122"/>
      <c r="J199" s="122"/>
      <c r="K199" s="122"/>
      <c r="L199" s="122"/>
      <c r="M199" s="231"/>
      <c r="N199" s="111"/>
    </row>
    <row r="200" spans="1:14" x14ac:dyDescent="0.25">
      <c r="A200" s="226"/>
      <c r="B200" s="229"/>
      <c r="C200" s="226"/>
      <c r="D200" s="122" t="s">
        <v>16</v>
      </c>
      <c r="E200" s="120">
        <f t="shared" si="80"/>
        <v>0</v>
      </c>
      <c r="F200" s="120"/>
      <c r="G200" s="120"/>
      <c r="H200" s="120"/>
      <c r="I200" s="122"/>
      <c r="J200" s="122"/>
      <c r="K200" s="122"/>
      <c r="L200" s="122"/>
      <c r="M200" s="232"/>
      <c r="N200" s="111"/>
    </row>
    <row r="201" spans="1:14" x14ac:dyDescent="0.25">
      <c r="A201" s="224"/>
      <c r="B201" s="227"/>
      <c r="C201" s="224"/>
      <c r="D201" s="122" t="s">
        <v>11</v>
      </c>
      <c r="E201" s="120">
        <f>SUM(E202:E206)</f>
        <v>400</v>
      </c>
      <c r="F201" s="120">
        <f t="shared" ref="F201:H201" si="81">SUM(F202:F206)</f>
        <v>400</v>
      </c>
      <c r="G201" s="120">
        <f t="shared" si="81"/>
        <v>0</v>
      </c>
      <c r="H201" s="120">
        <f t="shared" si="81"/>
        <v>0</v>
      </c>
      <c r="I201" s="122"/>
      <c r="J201" s="122"/>
      <c r="K201" s="122"/>
      <c r="L201" s="122"/>
      <c r="M201" s="230" t="s">
        <v>105</v>
      </c>
      <c r="N201" s="111"/>
    </row>
    <row r="202" spans="1:14" x14ac:dyDescent="0.25">
      <c r="A202" s="225"/>
      <c r="B202" s="228"/>
      <c r="C202" s="225"/>
      <c r="D202" s="221" t="s">
        <v>12</v>
      </c>
      <c r="E202" s="222"/>
      <c r="F202" s="222"/>
      <c r="G202" s="222"/>
      <c r="H202" s="223"/>
      <c r="I202" s="122"/>
      <c r="J202" s="122"/>
      <c r="K202" s="122"/>
      <c r="L202" s="122"/>
      <c r="M202" s="231"/>
      <c r="N202" s="111"/>
    </row>
    <row r="203" spans="1:14" x14ac:dyDescent="0.25">
      <c r="A203" s="225"/>
      <c r="B203" s="228"/>
      <c r="C203" s="225"/>
      <c r="D203" s="122" t="s">
        <v>13</v>
      </c>
      <c r="E203" s="120">
        <f>F203+G203+H203</f>
        <v>400</v>
      </c>
      <c r="F203" s="120">
        <v>400</v>
      </c>
      <c r="G203" s="120"/>
      <c r="H203" s="120"/>
      <c r="I203" s="122"/>
      <c r="J203" s="122"/>
      <c r="K203" s="122"/>
      <c r="L203" s="122"/>
      <c r="M203" s="231"/>
      <c r="N203" s="111"/>
    </row>
    <row r="204" spans="1:14" x14ac:dyDescent="0.25">
      <c r="A204" s="225"/>
      <c r="B204" s="228"/>
      <c r="C204" s="225"/>
      <c r="D204" s="122" t="s">
        <v>14</v>
      </c>
      <c r="E204" s="120">
        <f t="shared" ref="E204:E206" si="82">F204+G204+H204</f>
        <v>0</v>
      </c>
      <c r="F204" s="120"/>
      <c r="G204" s="120"/>
      <c r="H204" s="120"/>
      <c r="I204" s="122"/>
      <c r="J204" s="122"/>
      <c r="K204" s="122"/>
      <c r="L204" s="122"/>
      <c r="M204" s="231"/>
      <c r="N204" s="111"/>
    </row>
    <row r="205" spans="1:14" x14ac:dyDescent="0.25">
      <c r="A205" s="225"/>
      <c r="B205" s="228"/>
      <c r="C205" s="225"/>
      <c r="D205" s="122" t="s">
        <v>15</v>
      </c>
      <c r="E205" s="120">
        <f t="shared" si="82"/>
        <v>0</v>
      </c>
      <c r="F205" s="120"/>
      <c r="G205" s="120"/>
      <c r="H205" s="120"/>
      <c r="I205" s="122"/>
      <c r="J205" s="122"/>
      <c r="K205" s="122"/>
      <c r="L205" s="122"/>
      <c r="M205" s="231"/>
      <c r="N205" s="111"/>
    </row>
    <row r="206" spans="1:14" x14ac:dyDescent="0.25">
      <c r="A206" s="226"/>
      <c r="B206" s="229"/>
      <c r="C206" s="226"/>
      <c r="D206" s="122" t="s">
        <v>16</v>
      </c>
      <c r="E206" s="120">
        <f t="shared" si="82"/>
        <v>0</v>
      </c>
      <c r="F206" s="120"/>
      <c r="G206" s="120"/>
      <c r="H206" s="120"/>
      <c r="I206" s="122"/>
      <c r="J206" s="122"/>
      <c r="K206" s="122"/>
      <c r="L206" s="122"/>
      <c r="M206" s="232"/>
      <c r="N206" s="111"/>
    </row>
    <row r="207" spans="1:14" ht="18" customHeight="1" x14ac:dyDescent="0.25">
      <c r="A207" s="224" t="s">
        <v>101</v>
      </c>
      <c r="B207" s="227" t="s">
        <v>102</v>
      </c>
      <c r="C207" s="227" t="s">
        <v>172</v>
      </c>
      <c r="D207" s="122" t="s">
        <v>11</v>
      </c>
      <c r="E207" s="120">
        <f>SUM(E208:E212)</f>
        <v>550</v>
      </c>
      <c r="F207" s="120">
        <f t="shared" ref="F207:H207" si="83">SUM(F208:F212)</f>
        <v>550</v>
      </c>
      <c r="G207" s="120">
        <f t="shared" si="83"/>
        <v>0</v>
      </c>
      <c r="H207" s="120">
        <f t="shared" si="83"/>
        <v>0</v>
      </c>
      <c r="I207" s="122"/>
      <c r="J207" s="122"/>
      <c r="K207" s="122"/>
      <c r="L207" s="122"/>
      <c r="M207" s="230" t="s">
        <v>181</v>
      </c>
      <c r="N207" s="111"/>
    </row>
    <row r="208" spans="1:14" ht="18" customHeight="1" x14ac:dyDescent="0.25">
      <c r="A208" s="225"/>
      <c r="B208" s="228"/>
      <c r="C208" s="228"/>
      <c r="D208" s="221" t="s">
        <v>12</v>
      </c>
      <c r="E208" s="222"/>
      <c r="F208" s="222"/>
      <c r="G208" s="222"/>
      <c r="H208" s="223"/>
      <c r="I208" s="122"/>
      <c r="J208" s="122"/>
      <c r="K208" s="122"/>
      <c r="L208" s="122"/>
      <c r="M208" s="231"/>
      <c r="N208" s="111"/>
    </row>
    <row r="209" spans="1:14" ht="18" customHeight="1" x14ac:dyDescent="0.25">
      <c r="A209" s="225"/>
      <c r="B209" s="228"/>
      <c r="C209" s="228"/>
      <c r="D209" s="122" t="s">
        <v>13</v>
      </c>
      <c r="E209" s="120">
        <f>F209+G209+H209</f>
        <v>550</v>
      </c>
      <c r="F209" s="120">
        <f>F233+F239+F221+F215+F227+F245</f>
        <v>550</v>
      </c>
      <c r="G209" s="120">
        <f t="shared" ref="G209:H209" si="84">G233+G239+G221+G215+G227+G245</f>
        <v>0</v>
      </c>
      <c r="H209" s="120">
        <f t="shared" si="84"/>
        <v>0</v>
      </c>
      <c r="I209" s="122"/>
      <c r="J209" s="122"/>
      <c r="K209" s="122"/>
      <c r="L209" s="122"/>
      <c r="M209" s="231"/>
      <c r="N209" s="111"/>
    </row>
    <row r="210" spans="1:14" ht="18" customHeight="1" x14ac:dyDescent="0.25">
      <c r="A210" s="225"/>
      <c r="B210" s="228"/>
      <c r="C210" s="228"/>
      <c r="D210" s="122" t="s">
        <v>14</v>
      </c>
      <c r="E210" s="120">
        <f t="shared" ref="E210:E212" si="85">F210+G210+H210</f>
        <v>0</v>
      </c>
      <c r="F210" s="120">
        <f t="shared" ref="F210:H212" si="86">F234+F240+F222</f>
        <v>0</v>
      </c>
      <c r="G210" s="120">
        <f t="shared" si="86"/>
        <v>0</v>
      </c>
      <c r="H210" s="120">
        <f t="shared" si="86"/>
        <v>0</v>
      </c>
      <c r="I210" s="122"/>
      <c r="J210" s="122"/>
      <c r="K210" s="122"/>
      <c r="L210" s="122"/>
      <c r="M210" s="231"/>
      <c r="N210" s="111"/>
    </row>
    <row r="211" spans="1:14" ht="18" customHeight="1" x14ac:dyDescent="0.25">
      <c r="A211" s="225"/>
      <c r="B211" s="228"/>
      <c r="C211" s="228"/>
      <c r="D211" s="122" t="s">
        <v>15</v>
      </c>
      <c r="E211" s="120">
        <f t="shared" si="85"/>
        <v>0</v>
      </c>
      <c r="F211" s="120">
        <f t="shared" si="86"/>
        <v>0</v>
      </c>
      <c r="G211" s="120">
        <f t="shared" si="86"/>
        <v>0</v>
      </c>
      <c r="H211" s="120">
        <f t="shared" si="86"/>
        <v>0</v>
      </c>
      <c r="I211" s="122"/>
      <c r="J211" s="122"/>
      <c r="K211" s="122"/>
      <c r="L211" s="122"/>
      <c r="M211" s="231"/>
      <c r="N211" s="111"/>
    </row>
    <row r="212" spans="1:14" ht="18" customHeight="1" x14ac:dyDescent="0.25">
      <c r="A212" s="226"/>
      <c r="B212" s="229"/>
      <c r="C212" s="229"/>
      <c r="D212" s="122" t="s">
        <v>16</v>
      </c>
      <c r="E212" s="120">
        <f t="shared" si="85"/>
        <v>0</v>
      </c>
      <c r="F212" s="120">
        <f t="shared" si="86"/>
        <v>0</v>
      </c>
      <c r="G212" s="120">
        <f t="shared" si="86"/>
        <v>0</v>
      </c>
      <c r="H212" s="120">
        <f t="shared" si="86"/>
        <v>0</v>
      </c>
      <c r="I212" s="122"/>
      <c r="J212" s="122"/>
      <c r="K212" s="122"/>
      <c r="L212" s="122"/>
      <c r="M212" s="232"/>
      <c r="N212" s="111"/>
    </row>
    <row r="213" spans="1:14" x14ac:dyDescent="0.25">
      <c r="A213" s="224"/>
      <c r="B213" s="227"/>
      <c r="C213" s="224"/>
      <c r="D213" s="122" t="s">
        <v>11</v>
      </c>
      <c r="E213" s="120">
        <f>SUM(E214:E218)</f>
        <v>0</v>
      </c>
      <c r="F213" s="120">
        <f t="shared" ref="F213:H213" si="87">SUM(F214:F218)</f>
        <v>0</v>
      </c>
      <c r="G213" s="120">
        <f t="shared" si="87"/>
        <v>0</v>
      </c>
      <c r="H213" s="120">
        <f t="shared" si="87"/>
        <v>0</v>
      </c>
      <c r="I213" s="122"/>
      <c r="J213" s="122"/>
      <c r="K213" s="122"/>
      <c r="L213" s="122"/>
      <c r="M213" s="230" t="s">
        <v>90</v>
      </c>
      <c r="N213" s="111"/>
    </row>
    <row r="214" spans="1:14" x14ac:dyDescent="0.25">
      <c r="A214" s="225"/>
      <c r="B214" s="228"/>
      <c r="C214" s="225"/>
      <c r="D214" s="221" t="s">
        <v>12</v>
      </c>
      <c r="E214" s="222"/>
      <c r="F214" s="222"/>
      <c r="G214" s="222"/>
      <c r="H214" s="223"/>
      <c r="I214" s="122"/>
      <c r="J214" s="122"/>
      <c r="K214" s="122"/>
      <c r="L214" s="122"/>
      <c r="M214" s="231"/>
      <c r="N214" s="111"/>
    </row>
    <row r="215" spans="1:14" x14ac:dyDescent="0.25">
      <c r="A215" s="225"/>
      <c r="B215" s="228"/>
      <c r="C215" s="225"/>
      <c r="D215" s="122" t="s">
        <v>13</v>
      </c>
      <c r="E215" s="120">
        <f>F215+G215+H215</f>
        <v>0</v>
      </c>
      <c r="F215" s="120"/>
      <c r="G215" s="120"/>
      <c r="H215" s="120"/>
      <c r="I215" s="122"/>
      <c r="J215" s="122"/>
      <c r="K215" s="122"/>
      <c r="L215" s="122"/>
      <c r="M215" s="231"/>
      <c r="N215" s="111"/>
    </row>
    <row r="216" spans="1:14" x14ac:dyDescent="0.25">
      <c r="A216" s="225"/>
      <c r="B216" s="228"/>
      <c r="C216" s="225"/>
      <c r="D216" s="122" t="s">
        <v>14</v>
      </c>
      <c r="E216" s="120">
        <f t="shared" ref="E216:E218" si="88">F216+G216+H216</f>
        <v>0</v>
      </c>
      <c r="F216" s="120"/>
      <c r="G216" s="120"/>
      <c r="H216" s="120"/>
      <c r="I216" s="122"/>
      <c r="J216" s="122"/>
      <c r="K216" s="122"/>
      <c r="L216" s="122"/>
      <c r="M216" s="231"/>
      <c r="N216" s="111"/>
    </row>
    <row r="217" spans="1:14" x14ac:dyDescent="0.25">
      <c r="A217" s="225"/>
      <c r="B217" s="228"/>
      <c r="C217" s="225"/>
      <c r="D217" s="122" t="s">
        <v>15</v>
      </c>
      <c r="E217" s="120">
        <f t="shared" si="88"/>
        <v>0</v>
      </c>
      <c r="F217" s="120"/>
      <c r="G217" s="120"/>
      <c r="H217" s="120"/>
      <c r="I217" s="122"/>
      <c r="J217" s="122"/>
      <c r="K217" s="122"/>
      <c r="L217" s="122"/>
      <c r="M217" s="231"/>
      <c r="N217" s="111"/>
    </row>
    <row r="218" spans="1:14" x14ac:dyDescent="0.25">
      <c r="A218" s="226"/>
      <c r="B218" s="229"/>
      <c r="C218" s="226"/>
      <c r="D218" s="122" t="s">
        <v>16</v>
      </c>
      <c r="E218" s="120">
        <f t="shared" si="88"/>
        <v>0</v>
      </c>
      <c r="F218" s="120"/>
      <c r="G218" s="120"/>
      <c r="H218" s="120"/>
      <c r="I218" s="122"/>
      <c r="J218" s="122"/>
      <c r="K218" s="122"/>
      <c r="L218" s="122"/>
      <c r="M218" s="232"/>
      <c r="N218" s="111"/>
    </row>
    <row r="219" spans="1:14" x14ac:dyDescent="0.25">
      <c r="A219" s="224"/>
      <c r="B219" s="227"/>
      <c r="C219" s="224"/>
      <c r="D219" s="122" t="s">
        <v>11</v>
      </c>
      <c r="E219" s="120">
        <f>SUM(E220:E224)</f>
        <v>0</v>
      </c>
      <c r="F219" s="120">
        <f t="shared" ref="F219:H219" si="89">SUM(F220:F224)</f>
        <v>0</v>
      </c>
      <c r="G219" s="120">
        <f t="shared" si="89"/>
        <v>0</v>
      </c>
      <c r="H219" s="120">
        <f t="shared" si="89"/>
        <v>0</v>
      </c>
      <c r="I219" s="122"/>
      <c r="J219" s="122"/>
      <c r="K219" s="122"/>
      <c r="L219" s="122"/>
      <c r="M219" s="230" t="s">
        <v>97</v>
      </c>
      <c r="N219" s="111"/>
    </row>
    <row r="220" spans="1:14" x14ac:dyDescent="0.25">
      <c r="A220" s="225"/>
      <c r="B220" s="228"/>
      <c r="C220" s="225"/>
      <c r="D220" s="221" t="s">
        <v>12</v>
      </c>
      <c r="E220" s="222"/>
      <c r="F220" s="222"/>
      <c r="G220" s="222"/>
      <c r="H220" s="223"/>
      <c r="I220" s="122"/>
      <c r="J220" s="122"/>
      <c r="K220" s="122"/>
      <c r="L220" s="122"/>
      <c r="M220" s="231"/>
      <c r="N220" s="111"/>
    </row>
    <row r="221" spans="1:14" x14ac:dyDescent="0.25">
      <c r="A221" s="225"/>
      <c r="B221" s="228"/>
      <c r="C221" s="225"/>
      <c r="D221" s="122" t="s">
        <v>13</v>
      </c>
      <c r="E221" s="120">
        <f>F221+G221+H221</f>
        <v>0</v>
      </c>
      <c r="F221" s="120"/>
      <c r="G221" s="120"/>
      <c r="H221" s="120"/>
      <c r="I221" s="122"/>
      <c r="J221" s="122"/>
      <c r="K221" s="122"/>
      <c r="L221" s="122"/>
      <c r="M221" s="231"/>
      <c r="N221" s="111"/>
    </row>
    <row r="222" spans="1:14" x14ac:dyDescent="0.25">
      <c r="A222" s="225"/>
      <c r="B222" s="228"/>
      <c r="C222" s="225"/>
      <c r="D222" s="122" t="s">
        <v>14</v>
      </c>
      <c r="E222" s="120">
        <f t="shared" ref="E222:E224" si="90">F222+G222+H222</f>
        <v>0</v>
      </c>
      <c r="F222" s="120"/>
      <c r="G222" s="120"/>
      <c r="H222" s="120"/>
      <c r="I222" s="122"/>
      <c r="J222" s="122"/>
      <c r="K222" s="122"/>
      <c r="L222" s="122"/>
      <c r="M222" s="231"/>
      <c r="N222" s="111"/>
    </row>
    <row r="223" spans="1:14" x14ac:dyDescent="0.25">
      <c r="A223" s="225"/>
      <c r="B223" s="228"/>
      <c r="C223" s="225"/>
      <c r="D223" s="122" t="s">
        <v>15</v>
      </c>
      <c r="E223" s="120">
        <f t="shared" si="90"/>
        <v>0</v>
      </c>
      <c r="F223" s="120"/>
      <c r="G223" s="120"/>
      <c r="H223" s="120"/>
      <c r="I223" s="122"/>
      <c r="J223" s="122"/>
      <c r="K223" s="122"/>
      <c r="L223" s="122"/>
      <c r="M223" s="231"/>
      <c r="N223" s="111"/>
    </row>
    <row r="224" spans="1:14" x14ac:dyDescent="0.25">
      <c r="A224" s="226"/>
      <c r="B224" s="229"/>
      <c r="C224" s="226"/>
      <c r="D224" s="122" t="s">
        <v>16</v>
      </c>
      <c r="E224" s="120">
        <f t="shared" si="90"/>
        <v>0</v>
      </c>
      <c r="F224" s="120"/>
      <c r="G224" s="120"/>
      <c r="H224" s="120"/>
      <c r="I224" s="122"/>
      <c r="J224" s="122"/>
      <c r="K224" s="122"/>
      <c r="L224" s="122"/>
      <c r="M224" s="232"/>
      <c r="N224" s="111"/>
    </row>
    <row r="225" spans="1:14" x14ac:dyDescent="0.25">
      <c r="A225" s="224"/>
      <c r="B225" s="227"/>
      <c r="C225" s="224"/>
      <c r="D225" s="122" t="s">
        <v>11</v>
      </c>
      <c r="E225" s="120">
        <f>SUM(E226:E230)</f>
        <v>400</v>
      </c>
      <c r="F225" s="120">
        <f t="shared" ref="F225:H225" si="91">SUM(F226:F230)</f>
        <v>400</v>
      </c>
      <c r="G225" s="120">
        <f t="shared" si="91"/>
        <v>0</v>
      </c>
      <c r="H225" s="120">
        <f t="shared" si="91"/>
        <v>0</v>
      </c>
      <c r="I225" s="122"/>
      <c r="J225" s="122"/>
      <c r="K225" s="122"/>
      <c r="L225" s="122"/>
      <c r="M225" s="230" t="s">
        <v>98</v>
      </c>
      <c r="N225" s="111"/>
    </row>
    <row r="226" spans="1:14" x14ac:dyDescent="0.25">
      <c r="A226" s="225"/>
      <c r="B226" s="228"/>
      <c r="C226" s="225"/>
      <c r="D226" s="221" t="s">
        <v>12</v>
      </c>
      <c r="E226" s="222"/>
      <c r="F226" s="222"/>
      <c r="G226" s="222"/>
      <c r="H226" s="223"/>
      <c r="I226" s="122"/>
      <c r="J226" s="122"/>
      <c r="K226" s="122"/>
      <c r="L226" s="122"/>
      <c r="M226" s="231"/>
      <c r="N226" s="111"/>
    </row>
    <row r="227" spans="1:14" x14ac:dyDescent="0.25">
      <c r="A227" s="225"/>
      <c r="B227" s="228"/>
      <c r="C227" s="225"/>
      <c r="D227" s="122" t="s">
        <v>13</v>
      </c>
      <c r="E227" s="120">
        <f>F227+G227+H227</f>
        <v>400</v>
      </c>
      <c r="F227" s="120">
        <v>400</v>
      </c>
      <c r="G227" s="120"/>
      <c r="H227" s="120"/>
      <c r="I227" s="122"/>
      <c r="J227" s="122"/>
      <c r="K227" s="122"/>
      <c r="L227" s="122"/>
      <c r="M227" s="231"/>
      <c r="N227" s="111"/>
    </row>
    <row r="228" spans="1:14" x14ac:dyDescent="0.25">
      <c r="A228" s="225"/>
      <c r="B228" s="228"/>
      <c r="C228" s="225"/>
      <c r="D228" s="122" t="s">
        <v>14</v>
      </c>
      <c r="E228" s="120">
        <f t="shared" ref="E228:E230" si="92">F228+G228+H228</f>
        <v>0</v>
      </c>
      <c r="F228" s="120"/>
      <c r="G228" s="120"/>
      <c r="H228" s="120"/>
      <c r="I228" s="122"/>
      <c r="J228" s="122"/>
      <c r="K228" s="122"/>
      <c r="L228" s="122"/>
      <c r="M228" s="231"/>
      <c r="N228" s="111"/>
    </row>
    <row r="229" spans="1:14" x14ac:dyDescent="0.25">
      <c r="A229" s="225"/>
      <c r="B229" s="228"/>
      <c r="C229" s="225"/>
      <c r="D229" s="122" t="s">
        <v>15</v>
      </c>
      <c r="E229" s="120">
        <f t="shared" si="92"/>
        <v>0</v>
      </c>
      <c r="F229" s="120"/>
      <c r="G229" s="120"/>
      <c r="H229" s="120"/>
      <c r="I229" s="122"/>
      <c r="J229" s="122"/>
      <c r="K229" s="122"/>
      <c r="L229" s="122"/>
      <c r="M229" s="231"/>
      <c r="N229" s="111"/>
    </row>
    <row r="230" spans="1:14" x14ac:dyDescent="0.25">
      <c r="A230" s="226"/>
      <c r="B230" s="229"/>
      <c r="C230" s="226"/>
      <c r="D230" s="122" t="s">
        <v>16</v>
      </c>
      <c r="E230" s="120">
        <f t="shared" si="92"/>
        <v>0</v>
      </c>
      <c r="F230" s="120"/>
      <c r="G230" s="120"/>
      <c r="H230" s="120"/>
      <c r="I230" s="122"/>
      <c r="J230" s="122"/>
      <c r="K230" s="122"/>
      <c r="L230" s="122"/>
      <c r="M230" s="232"/>
      <c r="N230" s="111"/>
    </row>
    <row r="231" spans="1:14" x14ac:dyDescent="0.25">
      <c r="A231" s="224"/>
      <c r="B231" s="227"/>
      <c r="C231" s="224"/>
      <c r="D231" s="122" t="s">
        <v>11</v>
      </c>
      <c r="E231" s="120">
        <f>SUM(E232:E236)</f>
        <v>150</v>
      </c>
      <c r="F231" s="120">
        <f t="shared" ref="F231:H231" si="93">SUM(F232:F236)</f>
        <v>150</v>
      </c>
      <c r="G231" s="120">
        <f t="shared" si="93"/>
        <v>0</v>
      </c>
      <c r="H231" s="120">
        <f t="shared" si="93"/>
        <v>0</v>
      </c>
      <c r="I231" s="122"/>
      <c r="J231" s="122"/>
      <c r="K231" s="122"/>
      <c r="L231" s="122"/>
      <c r="M231" s="230" t="s">
        <v>91</v>
      </c>
      <c r="N231" s="111"/>
    </row>
    <row r="232" spans="1:14" x14ac:dyDescent="0.25">
      <c r="A232" s="225"/>
      <c r="B232" s="228"/>
      <c r="C232" s="225"/>
      <c r="D232" s="221" t="s">
        <v>12</v>
      </c>
      <c r="E232" s="222"/>
      <c r="F232" s="222"/>
      <c r="G232" s="222"/>
      <c r="H232" s="223"/>
      <c r="I232" s="122"/>
      <c r="J232" s="122"/>
      <c r="K232" s="122"/>
      <c r="L232" s="122"/>
      <c r="M232" s="231"/>
      <c r="N232" s="111"/>
    </row>
    <row r="233" spans="1:14" x14ac:dyDescent="0.25">
      <c r="A233" s="225"/>
      <c r="B233" s="228"/>
      <c r="C233" s="225"/>
      <c r="D233" s="122" t="s">
        <v>13</v>
      </c>
      <c r="E233" s="120">
        <f>F233+G233+H233</f>
        <v>150</v>
      </c>
      <c r="F233" s="120">
        <v>150</v>
      </c>
      <c r="G233" s="120"/>
      <c r="H233" s="120"/>
      <c r="I233" s="122"/>
      <c r="J233" s="122"/>
      <c r="K233" s="122"/>
      <c r="L233" s="122"/>
      <c r="M233" s="231"/>
      <c r="N233" s="111"/>
    </row>
    <row r="234" spans="1:14" x14ac:dyDescent="0.25">
      <c r="A234" s="225"/>
      <c r="B234" s="228"/>
      <c r="C234" s="225"/>
      <c r="D234" s="122" t="s">
        <v>14</v>
      </c>
      <c r="E234" s="120">
        <f t="shared" ref="E234:E236" si="94">F234+G234+H234</f>
        <v>0</v>
      </c>
      <c r="F234" s="120"/>
      <c r="G234" s="120"/>
      <c r="H234" s="120"/>
      <c r="I234" s="122"/>
      <c r="J234" s="122"/>
      <c r="K234" s="122"/>
      <c r="L234" s="122"/>
      <c r="M234" s="231"/>
      <c r="N234" s="111"/>
    </row>
    <row r="235" spans="1:14" x14ac:dyDescent="0.25">
      <c r="A235" s="225"/>
      <c r="B235" s="228"/>
      <c r="C235" s="225"/>
      <c r="D235" s="122" t="s">
        <v>15</v>
      </c>
      <c r="E235" s="120">
        <f t="shared" si="94"/>
        <v>0</v>
      </c>
      <c r="F235" s="120"/>
      <c r="G235" s="120"/>
      <c r="H235" s="120"/>
      <c r="I235" s="122"/>
      <c r="J235" s="122"/>
      <c r="K235" s="122"/>
      <c r="L235" s="122"/>
      <c r="M235" s="231"/>
      <c r="N235" s="111"/>
    </row>
    <row r="236" spans="1:14" x14ac:dyDescent="0.25">
      <c r="A236" s="226"/>
      <c r="B236" s="229"/>
      <c r="C236" s="226"/>
      <c r="D236" s="122" t="s">
        <v>16</v>
      </c>
      <c r="E236" s="120">
        <f t="shared" si="94"/>
        <v>0</v>
      </c>
      <c r="F236" s="120"/>
      <c r="G236" s="120"/>
      <c r="H236" s="120"/>
      <c r="I236" s="122"/>
      <c r="J236" s="122"/>
      <c r="K236" s="122"/>
      <c r="L236" s="122"/>
      <c r="M236" s="232"/>
      <c r="N236" s="111"/>
    </row>
    <row r="237" spans="1:14" x14ac:dyDescent="0.25">
      <c r="A237" s="224"/>
      <c r="B237" s="227"/>
      <c r="C237" s="224"/>
      <c r="D237" s="122" t="s">
        <v>11</v>
      </c>
      <c r="E237" s="120">
        <f>SUM(E238:E242)</f>
        <v>0</v>
      </c>
      <c r="F237" s="120">
        <f t="shared" ref="F237:H237" si="95">SUM(F238:F242)</f>
        <v>0</v>
      </c>
      <c r="G237" s="120">
        <f t="shared" si="95"/>
        <v>0</v>
      </c>
      <c r="H237" s="120">
        <f t="shared" si="95"/>
        <v>0</v>
      </c>
      <c r="I237" s="122"/>
      <c r="J237" s="122"/>
      <c r="K237" s="122"/>
      <c r="L237" s="122"/>
      <c r="M237" s="230" t="s">
        <v>100</v>
      </c>
      <c r="N237" s="111"/>
    </row>
    <row r="238" spans="1:14" x14ac:dyDescent="0.25">
      <c r="A238" s="225"/>
      <c r="B238" s="228"/>
      <c r="C238" s="225"/>
      <c r="D238" s="221" t="s">
        <v>12</v>
      </c>
      <c r="E238" s="222"/>
      <c r="F238" s="222"/>
      <c r="G238" s="222"/>
      <c r="H238" s="223"/>
      <c r="I238" s="122"/>
      <c r="J238" s="122"/>
      <c r="K238" s="122"/>
      <c r="L238" s="122"/>
      <c r="M238" s="231"/>
      <c r="N238" s="111"/>
    </row>
    <row r="239" spans="1:14" x14ac:dyDescent="0.25">
      <c r="A239" s="225"/>
      <c r="B239" s="228"/>
      <c r="C239" s="225"/>
      <c r="D239" s="122" t="s">
        <v>13</v>
      </c>
      <c r="E239" s="120">
        <f>F239+G239+H239</f>
        <v>0</v>
      </c>
      <c r="F239" s="120"/>
      <c r="G239" s="120"/>
      <c r="H239" s="120"/>
      <c r="I239" s="122"/>
      <c r="J239" s="122"/>
      <c r="K239" s="122"/>
      <c r="L239" s="122"/>
      <c r="M239" s="231"/>
      <c r="N239" s="111"/>
    </row>
    <row r="240" spans="1:14" x14ac:dyDescent="0.25">
      <c r="A240" s="225"/>
      <c r="B240" s="228"/>
      <c r="C240" s="225"/>
      <c r="D240" s="122" t="s">
        <v>14</v>
      </c>
      <c r="E240" s="120">
        <f t="shared" ref="E240:E242" si="96">F240+G240+H240</f>
        <v>0</v>
      </c>
      <c r="F240" s="120"/>
      <c r="G240" s="120"/>
      <c r="H240" s="120"/>
      <c r="I240" s="122"/>
      <c r="J240" s="122"/>
      <c r="K240" s="122"/>
      <c r="L240" s="122"/>
      <c r="M240" s="231"/>
      <c r="N240" s="111"/>
    </row>
    <row r="241" spans="1:14" x14ac:dyDescent="0.25">
      <c r="A241" s="225"/>
      <c r="B241" s="228"/>
      <c r="C241" s="225"/>
      <c r="D241" s="122" t="s">
        <v>15</v>
      </c>
      <c r="E241" s="120">
        <f t="shared" si="96"/>
        <v>0</v>
      </c>
      <c r="F241" s="120"/>
      <c r="G241" s="120"/>
      <c r="H241" s="120"/>
      <c r="I241" s="122"/>
      <c r="J241" s="122"/>
      <c r="K241" s="122"/>
      <c r="L241" s="122"/>
      <c r="M241" s="231"/>
      <c r="N241" s="111"/>
    </row>
    <row r="242" spans="1:14" x14ac:dyDescent="0.25">
      <c r="A242" s="226"/>
      <c r="B242" s="229"/>
      <c r="C242" s="226"/>
      <c r="D242" s="122" t="s">
        <v>16</v>
      </c>
      <c r="E242" s="120">
        <f t="shared" si="96"/>
        <v>0</v>
      </c>
      <c r="F242" s="120"/>
      <c r="G242" s="120"/>
      <c r="H242" s="120"/>
      <c r="I242" s="122"/>
      <c r="J242" s="122"/>
      <c r="K242" s="122"/>
      <c r="L242" s="122"/>
      <c r="M242" s="232"/>
      <c r="N242" s="111"/>
    </row>
    <row r="243" spans="1:14" x14ac:dyDescent="0.25">
      <c r="A243" s="224"/>
      <c r="B243" s="227"/>
      <c r="C243" s="224"/>
      <c r="D243" s="122" t="s">
        <v>11</v>
      </c>
      <c r="E243" s="120">
        <f>SUM(E244:E248)</f>
        <v>0</v>
      </c>
      <c r="F243" s="120">
        <f t="shared" ref="F243:H243" si="97">SUM(F244:F248)</f>
        <v>0</v>
      </c>
      <c r="G243" s="120">
        <f t="shared" si="97"/>
        <v>0</v>
      </c>
      <c r="H243" s="120">
        <f t="shared" si="97"/>
        <v>0</v>
      </c>
      <c r="I243" s="122"/>
      <c r="J243" s="122"/>
      <c r="K243" s="122"/>
      <c r="L243" s="122"/>
      <c r="M243" s="230" t="s">
        <v>105</v>
      </c>
      <c r="N243" s="111"/>
    </row>
    <row r="244" spans="1:14" x14ac:dyDescent="0.25">
      <c r="A244" s="225"/>
      <c r="B244" s="228"/>
      <c r="C244" s="225"/>
      <c r="D244" s="221" t="s">
        <v>12</v>
      </c>
      <c r="E244" s="222"/>
      <c r="F244" s="222"/>
      <c r="G244" s="222"/>
      <c r="H244" s="223"/>
      <c r="I244" s="122"/>
      <c r="J244" s="122"/>
      <c r="K244" s="122"/>
      <c r="L244" s="122"/>
      <c r="M244" s="231"/>
      <c r="N244" s="111"/>
    </row>
    <row r="245" spans="1:14" x14ac:dyDescent="0.25">
      <c r="A245" s="225"/>
      <c r="B245" s="228"/>
      <c r="C245" s="225"/>
      <c r="D245" s="122" t="s">
        <v>13</v>
      </c>
      <c r="E245" s="120">
        <f>F245+G245+H245</f>
        <v>0</v>
      </c>
      <c r="F245" s="120"/>
      <c r="G245" s="120"/>
      <c r="H245" s="120"/>
      <c r="I245" s="122"/>
      <c r="J245" s="122"/>
      <c r="K245" s="122"/>
      <c r="L245" s="122"/>
      <c r="M245" s="231"/>
      <c r="N245" s="111"/>
    </row>
    <row r="246" spans="1:14" x14ac:dyDescent="0.25">
      <c r="A246" s="225"/>
      <c r="B246" s="228"/>
      <c r="C246" s="225"/>
      <c r="D246" s="122" t="s">
        <v>14</v>
      </c>
      <c r="E246" s="120">
        <f t="shared" ref="E246:E248" si="98">F246+G246+H246</f>
        <v>0</v>
      </c>
      <c r="F246" s="120"/>
      <c r="G246" s="120"/>
      <c r="H246" s="120"/>
      <c r="I246" s="122"/>
      <c r="J246" s="122"/>
      <c r="K246" s="122"/>
      <c r="L246" s="122"/>
      <c r="M246" s="231"/>
      <c r="N246" s="111"/>
    </row>
    <row r="247" spans="1:14" x14ac:dyDescent="0.25">
      <c r="A247" s="225"/>
      <c r="B247" s="228"/>
      <c r="C247" s="225"/>
      <c r="D247" s="122" t="s">
        <v>15</v>
      </c>
      <c r="E247" s="120">
        <f t="shared" si="98"/>
        <v>0</v>
      </c>
      <c r="F247" s="120"/>
      <c r="G247" s="120"/>
      <c r="H247" s="120"/>
      <c r="I247" s="122"/>
      <c r="J247" s="122"/>
      <c r="K247" s="122"/>
      <c r="L247" s="122"/>
      <c r="M247" s="231"/>
      <c r="N247" s="111"/>
    </row>
    <row r="248" spans="1:14" x14ac:dyDescent="0.25">
      <c r="A248" s="226"/>
      <c r="B248" s="229"/>
      <c r="C248" s="226"/>
      <c r="D248" s="122" t="s">
        <v>16</v>
      </c>
      <c r="E248" s="120">
        <f t="shared" si="98"/>
        <v>0</v>
      </c>
      <c r="F248" s="120"/>
      <c r="G248" s="120"/>
      <c r="H248" s="120"/>
      <c r="I248" s="122"/>
      <c r="J248" s="122"/>
      <c r="K248" s="122"/>
      <c r="L248" s="122"/>
      <c r="M248" s="232"/>
      <c r="N248" s="111"/>
    </row>
    <row r="249" spans="1:14" x14ac:dyDescent="0.25">
      <c r="A249" s="224" t="s">
        <v>115</v>
      </c>
      <c r="B249" s="227" t="s">
        <v>114</v>
      </c>
      <c r="C249" s="227" t="s">
        <v>172</v>
      </c>
      <c r="D249" s="122" t="s">
        <v>11</v>
      </c>
      <c r="E249" s="120">
        <f>SUM(E250:E254)</f>
        <v>50</v>
      </c>
      <c r="F249" s="120">
        <f t="shared" ref="F249:H249" si="99">SUM(F250:F254)</f>
        <v>50</v>
      </c>
      <c r="G249" s="120">
        <f t="shared" si="99"/>
        <v>0</v>
      </c>
      <c r="H249" s="120">
        <f t="shared" si="99"/>
        <v>0</v>
      </c>
      <c r="I249" s="122"/>
      <c r="J249" s="122"/>
      <c r="K249" s="122"/>
      <c r="L249" s="122"/>
      <c r="M249" s="230" t="s">
        <v>97</v>
      </c>
      <c r="N249" s="111"/>
    </row>
    <row r="250" spans="1:14" x14ac:dyDescent="0.25">
      <c r="A250" s="225"/>
      <c r="B250" s="228"/>
      <c r="C250" s="228"/>
      <c r="D250" s="221" t="s">
        <v>12</v>
      </c>
      <c r="E250" s="222"/>
      <c r="F250" s="222"/>
      <c r="G250" s="222"/>
      <c r="H250" s="223"/>
      <c r="I250" s="122"/>
      <c r="J250" s="122"/>
      <c r="K250" s="122"/>
      <c r="L250" s="122"/>
      <c r="M250" s="231"/>
      <c r="N250" s="111"/>
    </row>
    <row r="251" spans="1:14" x14ac:dyDescent="0.25">
      <c r="A251" s="225"/>
      <c r="B251" s="228"/>
      <c r="C251" s="228"/>
      <c r="D251" s="122" t="s">
        <v>13</v>
      </c>
      <c r="E251" s="120">
        <f>F251+G251+H251</f>
        <v>50</v>
      </c>
      <c r="F251" s="120">
        <f>F257</f>
        <v>50</v>
      </c>
      <c r="G251" s="120">
        <f t="shared" ref="G251:H251" si="100">G257</f>
        <v>0</v>
      </c>
      <c r="H251" s="120">
        <f t="shared" si="100"/>
        <v>0</v>
      </c>
      <c r="I251" s="122"/>
      <c r="J251" s="122"/>
      <c r="K251" s="122"/>
      <c r="L251" s="122"/>
      <c r="M251" s="231"/>
      <c r="N251" s="111"/>
    </row>
    <row r="252" spans="1:14" x14ac:dyDescent="0.25">
      <c r="A252" s="225"/>
      <c r="B252" s="228"/>
      <c r="C252" s="228"/>
      <c r="D252" s="122" t="s">
        <v>14</v>
      </c>
      <c r="E252" s="120">
        <f t="shared" ref="E252:E254" si="101">F252+G252+H252</f>
        <v>0</v>
      </c>
      <c r="F252" s="120"/>
      <c r="G252" s="120"/>
      <c r="H252" s="120"/>
      <c r="I252" s="122"/>
      <c r="J252" s="122"/>
      <c r="K252" s="122"/>
      <c r="L252" s="122"/>
      <c r="M252" s="231"/>
      <c r="N252" s="111"/>
    </row>
    <row r="253" spans="1:14" x14ac:dyDescent="0.25">
      <c r="A253" s="225"/>
      <c r="B253" s="228"/>
      <c r="C253" s="228"/>
      <c r="D253" s="122" t="s">
        <v>15</v>
      </c>
      <c r="E253" s="120">
        <f t="shared" si="101"/>
        <v>0</v>
      </c>
      <c r="F253" s="120"/>
      <c r="G253" s="120"/>
      <c r="H253" s="120"/>
      <c r="I253" s="122"/>
      <c r="J253" s="122"/>
      <c r="K253" s="122"/>
      <c r="L253" s="122"/>
      <c r="M253" s="231"/>
      <c r="N253" s="111"/>
    </row>
    <row r="254" spans="1:14" x14ac:dyDescent="0.25">
      <c r="A254" s="226"/>
      <c r="B254" s="229"/>
      <c r="C254" s="229"/>
      <c r="D254" s="122" t="s">
        <v>16</v>
      </c>
      <c r="E254" s="120">
        <f t="shared" si="101"/>
        <v>0</v>
      </c>
      <c r="F254" s="120"/>
      <c r="G254" s="120"/>
      <c r="H254" s="120"/>
      <c r="I254" s="122"/>
      <c r="J254" s="122"/>
      <c r="K254" s="122"/>
      <c r="L254" s="122"/>
      <c r="M254" s="232"/>
      <c r="N254" s="111"/>
    </row>
    <row r="255" spans="1:14" x14ac:dyDescent="0.25">
      <c r="A255" s="224"/>
      <c r="B255" s="227"/>
      <c r="C255" s="224"/>
      <c r="D255" s="122" t="s">
        <v>11</v>
      </c>
      <c r="E255" s="120">
        <f>SUM(E256:E260)</f>
        <v>50</v>
      </c>
      <c r="F255" s="120">
        <f t="shared" ref="F255:H255" si="102">SUM(F256:F260)</f>
        <v>50</v>
      </c>
      <c r="G255" s="120">
        <f t="shared" si="102"/>
        <v>0</v>
      </c>
      <c r="H255" s="120">
        <f t="shared" si="102"/>
        <v>0</v>
      </c>
      <c r="I255" s="122"/>
      <c r="J255" s="122"/>
      <c r="K255" s="122"/>
      <c r="L255" s="122"/>
      <c r="M255" s="230" t="s">
        <v>97</v>
      </c>
      <c r="N255" s="111"/>
    </row>
    <row r="256" spans="1:14" x14ac:dyDescent="0.25">
      <c r="A256" s="225"/>
      <c r="B256" s="228"/>
      <c r="C256" s="225"/>
      <c r="D256" s="221" t="s">
        <v>12</v>
      </c>
      <c r="E256" s="222"/>
      <c r="F256" s="222"/>
      <c r="G256" s="222"/>
      <c r="H256" s="223"/>
      <c r="I256" s="122"/>
      <c r="J256" s="122"/>
      <c r="K256" s="122"/>
      <c r="L256" s="122"/>
      <c r="M256" s="231"/>
      <c r="N256" s="111"/>
    </row>
    <row r="257" spans="1:14" x14ac:dyDescent="0.25">
      <c r="A257" s="225"/>
      <c r="B257" s="228"/>
      <c r="C257" s="225"/>
      <c r="D257" s="122" t="s">
        <v>13</v>
      </c>
      <c r="E257" s="120">
        <f>F257+G257+H257</f>
        <v>50</v>
      </c>
      <c r="F257" s="120">
        <v>50</v>
      </c>
      <c r="G257" s="120"/>
      <c r="H257" s="120"/>
      <c r="I257" s="122"/>
      <c r="J257" s="122"/>
      <c r="K257" s="122"/>
      <c r="L257" s="122"/>
      <c r="M257" s="231"/>
      <c r="N257" s="111"/>
    </row>
    <row r="258" spans="1:14" x14ac:dyDescent="0.25">
      <c r="A258" s="225"/>
      <c r="B258" s="228"/>
      <c r="C258" s="225"/>
      <c r="D258" s="122" t="s">
        <v>14</v>
      </c>
      <c r="E258" s="120">
        <f t="shared" ref="E258:E260" si="103">F258+G258+H258</f>
        <v>0</v>
      </c>
      <c r="F258" s="120"/>
      <c r="G258" s="120"/>
      <c r="H258" s="120"/>
      <c r="I258" s="122"/>
      <c r="J258" s="122"/>
      <c r="K258" s="122"/>
      <c r="L258" s="122"/>
      <c r="M258" s="231"/>
      <c r="N258" s="111"/>
    </row>
    <row r="259" spans="1:14" x14ac:dyDescent="0.25">
      <c r="A259" s="225"/>
      <c r="B259" s="228"/>
      <c r="C259" s="225"/>
      <c r="D259" s="122" t="s">
        <v>15</v>
      </c>
      <c r="E259" s="120">
        <f t="shared" si="103"/>
        <v>0</v>
      </c>
      <c r="F259" s="120"/>
      <c r="G259" s="120"/>
      <c r="H259" s="120"/>
      <c r="I259" s="122"/>
      <c r="J259" s="122"/>
      <c r="K259" s="122"/>
      <c r="L259" s="122"/>
      <c r="M259" s="231"/>
      <c r="N259" s="111"/>
    </row>
    <row r="260" spans="1:14" x14ac:dyDescent="0.25">
      <c r="A260" s="226"/>
      <c r="B260" s="229"/>
      <c r="C260" s="226"/>
      <c r="D260" s="122" t="s">
        <v>16</v>
      </c>
      <c r="E260" s="120">
        <f t="shared" si="103"/>
        <v>0</v>
      </c>
      <c r="F260" s="120"/>
      <c r="G260" s="120"/>
      <c r="H260" s="120"/>
      <c r="I260" s="122"/>
      <c r="J260" s="122"/>
      <c r="K260" s="122"/>
      <c r="L260" s="122"/>
      <c r="M260" s="232"/>
      <c r="N260" s="111"/>
    </row>
    <row r="261" spans="1:14" x14ac:dyDescent="0.25">
      <c r="A261" s="224" t="s">
        <v>134</v>
      </c>
      <c r="B261" s="227" t="s">
        <v>123</v>
      </c>
      <c r="C261" s="227" t="s">
        <v>162</v>
      </c>
      <c r="D261" s="122" t="s">
        <v>11</v>
      </c>
      <c r="E261" s="120">
        <f>SUM(E262:E266)</f>
        <v>400</v>
      </c>
      <c r="F261" s="120">
        <f t="shared" ref="F261:H261" si="104">SUM(F262:F266)</f>
        <v>0</v>
      </c>
      <c r="G261" s="120">
        <f t="shared" si="104"/>
        <v>0</v>
      </c>
      <c r="H261" s="120">
        <f t="shared" si="104"/>
        <v>400</v>
      </c>
      <c r="I261" s="122"/>
      <c r="J261" s="122"/>
      <c r="K261" s="122"/>
      <c r="L261" s="122"/>
      <c r="M261" s="230" t="s">
        <v>182</v>
      </c>
      <c r="N261" s="111"/>
    </row>
    <row r="262" spans="1:14" x14ac:dyDescent="0.25">
      <c r="A262" s="225"/>
      <c r="B262" s="228"/>
      <c r="C262" s="228"/>
      <c r="D262" s="221" t="s">
        <v>12</v>
      </c>
      <c r="E262" s="222"/>
      <c r="F262" s="222"/>
      <c r="G262" s="222"/>
      <c r="H262" s="223"/>
      <c r="I262" s="122"/>
      <c r="J262" s="122"/>
      <c r="K262" s="122"/>
      <c r="L262" s="122"/>
      <c r="M262" s="231"/>
      <c r="N262" s="111"/>
    </row>
    <row r="263" spans="1:14" x14ac:dyDescent="0.25">
      <c r="A263" s="225"/>
      <c r="B263" s="228"/>
      <c r="C263" s="228"/>
      <c r="D263" s="122" t="s">
        <v>13</v>
      </c>
      <c r="E263" s="120">
        <f>F263+G263+H263</f>
        <v>400</v>
      </c>
      <c r="F263" s="120">
        <f>F269+F275</f>
        <v>0</v>
      </c>
      <c r="G263" s="120">
        <f t="shared" ref="G263:H263" si="105">G269+G275</f>
        <v>0</v>
      </c>
      <c r="H263" s="120">
        <f t="shared" si="105"/>
        <v>400</v>
      </c>
      <c r="I263" s="122"/>
      <c r="J263" s="122"/>
      <c r="K263" s="122"/>
      <c r="L263" s="122"/>
      <c r="M263" s="231"/>
      <c r="N263" s="111"/>
    </row>
    <row r="264" spans="1:14" x14ac:dyDescent="0.25">
      <c r="A264" s="225"/>
      <c r="B264" s="228"/>
      <c r="C264" s="228"/>
      <c r="D264" s="122" t="s">
        <v>14</v>
      </c>
      <c r="E264" s="120">
        <f t="shared" ref="E264:E266" si="106">F264+G264+H264</f>
        <v>0</v>
      </c>
      <c r="F264" s="120">
        <f t="shared" ref="F264:H266" si="107">F270+F276</f>
        <v>0</v>
      </c>
      <c r="G264" s="120">
        <f t="shared" si="107"/>
        <v>0</v>
      </c>
      <c r="H264" s="120">
        <f t="shared" si="107"/>
        <v>0</v>
      </c>
      <c r="I264" s="122"/>
      <c r="J264" s="122"/>
      <c r="K264" s="122"/>
      <c r="L264" s="122"/>
      <c r="M264" s="231"/>
      <c r="N264" s="111"/>
    </row>
    <row r="265" spans="1:14" x14ac:dyDescent="0.25">
      <c r="A265" s="225"/>
      <c r="B265" s="228"/>
      <c r="C265" s="228"/>
      <c r="D265" s="122" t="s">
        <v>15</v>
      </c>
      <c r="E265" s="120">
        <f t="shared" si="106"/>
        <v>0</v>
      </c>
      <c r="F265" s="120">
        <f t="shared" si="107"/>
        <v>0</v>
      </c>
      <c r="G265" s="120">
        <f t="shared" si="107"/>
        <v>0</v>
      </c>
      <c r="H265" s="120">
        <f t="shared" si="107"/>
        <v>0</v>
      </c>
      <c r="I265" s="122"/>
      <c r="J265" s="122"/>
      <c r="K265" s="122"/>
      <c r="L265" s="122"/>
      <c r="M265" s="231"/>
      <c r="N265" s="111"/>
    </row>
    <row r="266" spans="1:14" x14ac:dyDescent="0.25">
      <c r="A266" s="226"/>
      <c r="B266" s="229"/>
      <c r="C266" s="229"/>
      <c r="D266" s="122" t="s">
        <v>16</v>
      </c>
      <c r="E266" s="120">
        <f t="shared" si="106"/>
        <v>0</v>
      </c>
      <c r="F266" s="120">
        <f t="shared" si="107"/>
        <v>0</v>
      </c>
      <c r="G266" s="120">
        <f t="shared" si="107"/>
        <v>0</v>
      </c>
      <c r="H266" s="120">
        <f t="shared" si="107"/>
        <v>0</v>
      </c>
      <c r="I266" s="122"/>
      <c r="J266" s="122"/>
      <c r="K266" s="122"/>
      <c r="L266" s="122"/>
      <c r="M266" s="232"/>
      <c r="N266" s="111"/>
    </row>
    <row r="267" spans="1:14" x14ac:dyDescent="0.25">
      <c r="A267" s="224"/>
      <c r="B267" s="227"/>
      <c r="C267" s="224"/>
      <c r="D267" s="122" t="s">
        <v>11</v>
      </c>
      <c r="E267" s="120">
        <f>SUM(E268:E272)</f>
        <v>0</v>
      </c>
      <c r="F267" s="120">
        <f t="shared" ref="F267:H267" si="108">SUM(F268:F272)</f>
        <v>0</v>
      </c>
      <c r="G267" s="120">
        <f t="shared" si="108"/>
        <v>0</v>
      </c>
      <c r="H267" s="120">
        <f t="shared" si="108"/>
        <v>0</v>
      </c>
      <c r="I267" s="122"/>
      <c r="J267" s="122"/>
      <c r="K267" s="122"/>
      <c r="L267" s="122"/>
      <c r="M267" s="230" t="s">
        <v>91</v>
      </c>
      <c r="N267" s="111"/>
    </row>
    <row r="268" spans="1:14" x14ac:dyDescent="0.25">
      <c r="A268" s="225"/>
      <c r="B268" s="228"/>
      <c r="C268" s="225"/>
      <c r="D268" s="221" t="s">
        <v>12</v>
      </c>
      <c r="E268" s="222"/>
      <c r="F268" s="222"/>
      <c r="G268" s="222"/>
      <c r="H268" s="223"/>
      <c r="I268" s="122"/>
      <c r="J268" s="122"/>
      <c r="K268" s="122"/>
      <c r="L268" s="122"/>
      <c r="M268" s="231"/>
      <c r="N268" s="111"/>
    </row>
    <row r="269" spans="1:14" x14ac:dyDescent="0.25">
      <c r="A269" s="225"/>
      <c r="B269" s="228"/>
      <c r="C269" s="225"/>
      <c r="D269" s="122" t="s">
        <v>13</v>
      </c>
      <c r="E269" s="120">
        <f>F269+G269+H269</f>
        <v>0</v>
      </c>
      <c r="F269" s="120"/>
      <c r="G269" s="120"/>
      <c r="H269" s="120"/>
      <c r="I269" s="122"/>
      <c r="J269" s="122"/>
      <c r="K269" s="122"/>
      <c r="L269" s="122"/>
      <c r="M269" s="231"/>
      <c r="N269" s="111"/>
    </row>
    <row r="270" spans="1:14" x14ac:dyDescent="0.25">
      <c r="A270" s="225"/>
      <c r="B270" s="228"/>
      <c r="C270" s="225"/>
      <c r="D270" s="122" t="s">
        <v>14</v>
      </c>
      <c r="E270" s="120">
        <f t="shared" ref="E270:E272" si="109">F270+G270+H270</f>
        <v>0</v>
      </c>
      <c r="F270" s="120"/>
      <c r="G270" s="120"/>
      <c r="H270" s="120"/>
      <c r="I270" s="122"/>
      <c r="J270" s="122"/>
      <c r="K270" s="122"/>
      <c r="L270" s="122"/>
      <c r="M270" s="231"/>
      <c r="N270" s="111"/>
    </row>
    <row r="271" spans="1:14" x14ac:dyDescent="0.25">
      <c r="A271" s="225"/>
      <c r="B271" s="228"/>
      <c r="C271" s="225"/>
      <c r="D271" s="122" t="s">
        <v>15</v>
      </c>
      <c r="E271" s="120">
        <f t="shared" si="109"/>
        <v>0</v>
      </c>
      <c r="F271" s="120"/>
      <c r="G271" s="120"/>
      <c r="H271" s="120"/>
      <c r="I271" s="122"/>
      <c r="J271" s="122"/>
      <c r="K271" s="122"/>
      <c r="L271" s="122"/>
      <c r="M271" s="231"/>
      <c r="N271" s="111"/>
    </row>
    <row r="272" spans="1:14" x14ac:dyDescent="0.25">
      <c r="A272" s="226"/>
      <c r="B272" s="229"/>
      <c r="C272" s="226"/>
      <c r="D272" s="122" t="s">
        <v>16</v>
      </c>
      <c r="E272" s="120">
        <f t="shared" si="109"/>
        <v>0</v>
      </c>
      <c r="F272" s="120"/>
      <c r="G272" s="120"/>
      <c r="H272" s="120"/>
      <c r="I272" s="122"/>
      <c r="J272" s="122"/>
      <c r="K272" s="122"/>
      <c r="L272" s="122"/>
      <c r="M272" s="232"/>
      <c r="N272" s="111"/>
    </row>
    <row r="273" spans="1:14" x14ac:dyDescent="0.25">
      <c r="A273" s="224"/>
      <c r="B273" s="227"/>
      <c r="C273" s="224"/>
      <c r="D273" s="122" t="s">
        <v>11</v>
      </c>
      <c r="E273" s="120">
        <f>SUM(E274:E278)</f>
        <v>400</v>
      </c>
      <c r="F273" s="120">
        <f t="shared" ref="F273:H273" si="110">SUM(F274:F278)</f>
        <v>0</v>
      </c>
      <c r="G273" s="120">
        <f t="shared" si="110"/>
        <v>0</v>
      </c>
      <c r="H273" s="120">
        <f t="shared" si="110"/>
        <v>400</v>
      </c>
      <c r="I273" s="122"/>
      <c r="J273" s="122"/>
      <c r="K273" s="122"/>
      <c r="L273" s="122"/>
      <c r="M273" s="230" t="s">
        <v>128</v>
      </c>
      <c r="N273" s="111"/>
    </row>
    <row r="274" spans="1:14" x14ac:dyDescent="0.25">
      <c r="A274" s="225"/>
      <c r="B274" s="228"/>
      <c r="C274" s="225"/>
      <c r="D274" s="221" t="s">
        <v>12</v>
      </c>
      <c r="E274" s="222"/>
      <c r="F274" s="222"/>
      <c r="G274" s="222"/>
      <c r="H274" s="223"/>
      <c r="I274" s="122"/>
      <c r="J274" s="122"/>
      <c r="K274" s="122"/>
      <c r="L274" s="122"/>
      <c r="M274" s="231"/>
      <c r="N274" s="111"/>
    </row>
    <row r="275" spans="1:14" x14ac:dyDescent="0.25">
      <c r="A275" s="225"/>
      <c r="B275" s="228"/>
      <c r="C275" s="225"/>
      <c r="D275" s="122" t="s">
        <v>13</v>
      </c>
      <c r="E275" s="120">
        <f>F275+G275+H275</f>
        <v>400</v>
      </c>
      <c r="F275" s="120"/>
      <c r="G275" s="120"/>
      <c r="H275" s="120">
        <v>400</v>
      </c>
      <c r="I275" s="122"/>
      <c r="J275" s="122"/>
      <c r="K275" s="122"/>
      <c r="L275" s="122"/>
      <c r="M275" s="231"/>
      <c r="N275" s="111"/>
    </row>
    <row r="276" spans="1:14" x14ac:dyDescent="0.25">
      <c r="A276" s="225"/>
      <c r="B276" s="228"/>
      <c r="C276" s="225"/>
      <c r="D276" s="122" t="s">
        <v>14</v>
      </c>
      <c r="E276" s="120">
        <f t="shared" ref="E276:E278" si="111">F276+G276+H276</f>
        <v>0</v>
      </c>
      <c r="F276" s="120"/>
      <c r="G276" s="120"/>
      <c r="H276" s="120"/>
      <c r="I276" s="122"/>
      <c r="J276" s="122"/>
      <c r="K276" s="122"/>
      <c r="L276" s="122"/>
      <c r="M276" s="231"/>
      <c r="N276" s="111"/>
    </row>
    <row r="277" spans="1:14" x14ac:dyDescent="0.25">
      <c r="A277" s="225"/>
      <c r="B277" s="228"/>
      <c r="C277" s="225"/>
      <c r="D277" s="122" t="s">
        <v>15</v>
      </c>
      <c r="E277" s="120">
        <f t="shared" si="111"/>
        <v>0</v>
      </c>
      <c r="F277" s="120"/>
      <c r="G277" s="120"/>
      <c r="H277" s="120"/>
      <c r="I277" s="122"/>
      <c r="J277" s="122"/>
      <c r="K277" s="122"/>
      <c r="L277" s="122"/>
      <c r="M277" s="231"/>
      <c r="N277" s="111"/>
    </row>
    <row r="278" spans="1:14" x14ac:dyDescent="0.25">
      <c r="A278" s="226"/>
      <c r="B278" s="229"/>
      <c r="C278" s="226"/>
      <c r="D278" s="122" t="s">
        <v>16</v>
      </c>
      <c r="E278" s="120">
        <f t="shared" si="111"/>
        <v>0</v>
      </c>
      <c r="F278" s="120"/>
      <c r="G278" s="120"/>
      <c r="H278" s="120"/>
      <c r="I278" s="122"/>
      <c r="J278" s="122"/>
      <c r="K278" s="122"/>
      <c r="L278" s="122"/>
      <c r="M278" s="232"/>
      <c r="N278" s="111"/>
    </row>
    <row r="279" spans="1:14" x14ac:dyDescent="0.25">
      <c r="A279" s="224" t="s">
        <v>135</v>
      </c>
      <c r="B279" s="227" t="s">
        <v>124</v>
      </c>
      <c r="C279" s="227" t="s">
        <v>107</v>
      </c>
      <c r="D279" s="122" t="s">
        <v>11</v>
      </c>
      <c r="E279" s="120">
        <f>SUM(E280:E284)</f>
        <v>0</v>
      </c>
      <c r="F279" s="120">
        <f t="shared" ref="F279:H279" si="112">SUM(F280:F284)</f>
        <v>0</v>
      </c>
      <c r="G279" s="120">
        <f t="shared" si="112"/>
        <v>0</v>
      </c>
      <c r="H279" s="120">
        <f t="shared" si="112"/>
        <v>0</v>
      </c>
      <c r="I279" s="122"/>
      <c r="J279" s="122"/>
      <c r="K279" s="122"/>
      <c r="L279" s="122"/>
      <c r="M279" s="230" t="s">
        <v>90</v>
      </c>
      <c r="N279" s="111"/>
    </row>
    <row r="280" spans="1:14" x14ac:dyDescent="0.25">
      <c r="A280" s="225"/>
      <c r="B280" s="228"/>
      <c r="C280" s="228"/>
      <c r="D280" s="221" t="s">
        <v>12</v>
      </c>
      <c r="E280" s="222"/>
      <c r="F280" s="222"/>
      <c r="G280" s="222"/>
      <c r="H280" s="223"/>
      <c r="I280" s="122"/>
      <c r="J280" s="122"/>
      <c r="K280" s="122"/>
      <c r="L280" s="122"/>
      <c r="M280" s="231"/>
      <c r="N280" s="111"/>
    </row>
    <row r="281" spans="1:14" x14ac:dyDescent="0.25">
      <c r="A281" s="225"/>
      <c r="B281" s="228"/>
      <c r="C281" s="228"/>
      <c r="D281" s="122" t="s">
        <v>13</v>
      </c>
      <c r="E281" s="120">
        <f>F281+G281+H281</f>
        <v>0</v>
      </c>
      <c r="F281" s="120"/>
      <c r="G281" s="120"/>
      <c r="H281" s="120"/>
      <c r="I281" s="122"/>
      <c r="J281" s="122"/>
      <c r="K281" s="122"/>
      <c r="L281" s="122"/>
      <c r="M281" s="231"/>
      <c r="N281" s="111"/>
    </row>
    <row r="282" spans="1:14" x14ac:dyDescent="0.25">
      <c r="A282" s="225"/>
      <c r="B282" s="228"/>
      <c r="C282" s="228"/>
      <c r="D282" s="122" t="s">
        <v>14</v>
      </c>
      <c r="E282" s="120">
        <f t="shared" ref="E282:E284" si="113">F282+G282+H282</f>
        <v>0</v>
      </c>
      <c r="F282" s="120"/>
      <c r="G282" s="120"/>
      <c r="H282" s="120"/>
      <c r="I282" s="122"/>
      <c r="J282" s="122"/>
      <c r="K282" s="122"/>
      <c r="L282" s="122"/>
      <c r="M282" s="231"/>
      <c r="N282" s="111"/>
    </row>
    <row r="283" spans="1:14" x14ac:dyDescent="0.25">
      <c r="A283" s="225"/>
      <c r="B283" s="228"/>
      <c r="C283" s="228"/>
      <c r="D283" s="122" t="s">
        <v>15</v>
      </c>
      <c r="E283" s="120">
        <f t="shared" si="113"/>
        <v>0</v>
      </c>
      <c r="F283" s="120"/>
      <c r="G283" s="120"/>
      <c r="H283" s="120"/>
      <c r="I283" s="122"/>
      <c r="J283" s="122"/>
      <c r="K283" s="122"/>
      <c r="L283" s="122"/>
      <c r="M283" s="231"/>
      <c r="N283" s="111"/>
    </row>
    <row r="284" spans="1:14" x14ac:dyDescent="0.25">
      <c r="A284" s="226"/>
      <c r="B284" s="229"/>
      <c r="C284" s="229"/>
      <c r="D284" s="122" t="s">
        <v>16</v>
      </c>
      <c r="E284" s="120">
        <f t="shared" si="113"/>
        <v>0</v>
      </c>
      <c r="F284" s="120"/>
      <c r="G284" s="120"/>
      <c r="H284" s="120"/>
      <c r="I284" s="122"/>
      <c r="J284" s="122"/>
      <c r="K284" s="122"/>
      <c r="L284" s="122"/>
      <c r="M284" s="232"/>
      <c r="N284" s="111"/>
    </row>
    <row r="285" spans="1:14" x14ac:dyDescent="0.25">
      <c r="A285" s="224" t="s">
        <v>136</v>
      </c>
      <c r="B285" s="227" t="s">
        <v>125</v>
      </c>
      <c r="C285" s="227" t="s">
        <v>172</v>
      </c>
      <c r="D285" s="122" t="s">
        <v>11</v>
      </c>
      <c r="E285" s="120">
        <f>SUM(E286:E290)</f>
        <v>373.7</v>
      </c>
      <c r="F285" s="120">
        <f t="shared" ref="F285:H285" si="114">SUM(F286:F290)</f>
        <v>123.7</v>
      </c>
      <c r="G285" s="120">
        <f t="shared" si="114"/>
        <v>250</v>
      </c>
      <c r="H285" s="120">
        <f t="shared" si="114"/>
        <v>0</v>
      </c>
      <c r="I285" s="122"/>
      <c r="J285" s="122"/>
      <c r="K285" s="122"/>
      <c r="L285" s="122"/>
      <c r="M285" s="230" t="s">
        <v>183</v>
      </c>
      <c r="N285" s="111"/>
    </row>
    <row r="286" spans="1:14" x14ac:dyDescent="0.25">
      <c r="A286" s="225"/>
      <c r="B286" s="228"/>
      <c r="C286" s="228"/>
      <c r="D286" s="221" t="s">
        <v>12</v>
      </c>
      <c r="E286" s="222"/>
      <c r="F286" s="222"/>
      <c r="G286" s="222"/>
      <c r="H286" s="223"/>
      <c r="I286" s="122"/>
      <c r="J286" s="122"/>
      <c r="K286" s="122"/>
      <c r="L286" s="122"/>
      <c r="M286" s="231"/>
      <c r="N286" s="111"/>
    </row>
    <row r="287" spans="1:14" x14ac:dyDescent="0.25">
      <c r="A287" s="225"/>
      <c r="B287" s="228"/>
      <c r="C287" s="228"/>
      <c r="D287" s="122" t="s">
        <v>13</v>
      </c>
      <c r="E287" s="120">
        <f>F287+G287+H287</f>
        <v>373.7</v>
      </c>
      <c r="F287" s="120">
        <f>F293+F299+F305</f>
        <v>123.7</v>
      </c>
      <c r="G287" s="120">
        <f t="shared" ref="G287:H287" si="115">G293+G299+G305</f>
        <v>250</v>
      </c>
      <c r="H287" s="120">
        <f t="shared" si="115"/>
        <v>0</v>
      </c>
      <c r="I287" s="122"/>
      <c r="J287" s="122"/>
      <c r="K287" s="122"/>
      <c r="L287" s="122"/>
      <c r="M287" s="231"/>
      <c r="N287" s="111"/>
    </row>
    <row r="288" spans="1:14" x14ac:dyDescent="0.25">
      <c r="A288" s="225"/>
      <c r="B288" s="228"/>
      <c r="C288" s="228"/>
      <c r="D288" s="122" t="s">
        <v>14</v>
      </c>
      <c r="E288" s="120">
        <f t="shared" ref="E288:E290" si="116">F288+G288+H288</f>
        <v>0</v>
      </c>
      <c r="F288" s="120">
        <f t="shared" ref="F288:H288" si="117">F294+F300+F306</f>
        <v>0</v>
      </c>
      <c r="G288" s="120">
        <f t="shared" si="117"/>
        <v>0</v>
      </c>
      <c r="H288" s="120">
        <f t="shared" si="117"/>
        <v>0</v>
      </c>
      <c r="I288" s="122"/>
      <c r="J288" s="122"/>
      <c r="K288" s="122"/>
      <c r="L288" s="122"/>
      <c r="M288" s="231"/>
      <c r="N288" s="111"/>
    </row>
    <row r="289" spans="1:14" x14ac:dyDescent="0.25">
      <c r="A289" s="225"/>
      <c r="B289" s="228"/>
      <c r="C289" s="228"/>
      <c r="D289" s="122" t="s">
        <v>15</v>
      </c>
      <c r="E289" s="120">
        <f t="shared" si="116"/>
        <v>0</v>
      </c>
      <c r="F289" s="120">
        <f t="shared" ref="F289:H289" si="118">F295+F301+F307</f>
        <v>0</v>
      </c>
      <c r="G289" s="120">
        <f t="shared" si="118"/>
        <v>0</v>
      </c>
      <c r="H289" s="120">
        <f t="shared" si="118"/>
        <v>0</v>
      </c>
      <c r="I289" s="122"/>
      <c r="J289" s="122"/>
      <c r="K289" s="122"/>
      <c r="L289" s="122"/>
      <c r="M289" s="231"/>
      <c r="N289" s="111"/>
    </row>
    <row r="290" spans="1:14" x14ac:dyDescent="0.25">
      <c r="A290" s="226"/>
      <c r="B290" s="229"/>
      <c r="C290" s="229"/>
      <c r="D290" s="122" t="s">
        <v>16</v>
      </c>
      <c r="E290" s="120">
        <f t="shared" si="116"/>
        <v>0</v>
      </c>
      <c r="F290" s="120">
        <f t="shared" ref="F290:H290" si="119">F296+F302+F308</f>
        <v>0</v>
      </c>
      <c r="G290" s="120">
        <f t="shared" si="119"/>
        <v>0</v>
      </c>
      <c r="H290" s="120">
        <f t="shared" si="119"/>
        <v>0</v>
      </c>
      <c r="I290" s="122"/>
      <c r="J290" s="122"/>
      <c r="K290" s="122"/>
      <c r="L290" s="122"/>
      <c r="M290" s="232"/>
      <c r="N290" s="111"/>
    </row>
    <row r="291" spans="1:14" x14ac:dyDescent="0.25">
      <c r="A291" s="224"/>
      <c r="B291" s="227"/>
      <c r="C291" s="224"/>
      <c r="D291" s="122" t="s">
        <v>11</v>
      </c>
      <c r="E291" s="120">
        <f>SUM(E292:E296)</f>
        <v>123.7</v>
      </c>
      <c r="F291" s="120">
        <f t="shared" ref="F291:H291" si="120">SUM(F292:F296)</f>
        <v>123.7</v>
      </c>
      <c r="G291" s="120">
        <f t="shared" si="120"/>
        <v>0</v>
      </c>
      <c r="H291" s="120">
        <f t="shared" si="120"/>
        <v>0</v>
      </c>
      <c r="I291" s="122"/>
      <c r="J291" s="122"/>
      <c r="K291" s="122"/>
      <c r="L291" s="122"/>
      <c r="M291" s="230" t="s">
        <v>90</v>
      </c>
      <c r="N291" s="111"/>
    </row>
    <row r="292" spans="1:14" x14ac:dyDescent="0.25">
      <c r="A292" s="225"/>
      <c r="B292" s="228"/>
      <c r="C292" s="225"/>
      <c r="D292" s="221" t="s">
        <v>12</v>
      </c>
      <c r="E292" s="222"/>
      <c r="F292" s="222"/>
      <c r="G292" s="222"/>
      <c r="H292" s="223"/>
      <c r="I292" s="122"/>
      <c r="J292" s="122"/>
      <c r="K292" s="122"/>
      <c r="L292" s="122"/>
      <c r="M292" s="231"/>
      <c r="N292" s="111"/>
    </row>
    <row r="293" spans="1:14" x14ac:dyDescent="0.25">
      <c r="A293" s="225"/>
      <c r="B293" s="228"/>
      <c r="C293" s="225"/>
      <c r="D293" s="122" t="s">
        <v>13</v>
      </c>
      <c r="E293" s="120">
        <f>F293+G293+H293</f>
        <v>123.7</v>
      </c>
      <c r="F293" s="120">
        <v>123.7</v>
      </c>
      <c r="G293" s="120"/>
      <c r="H293" s="120"/>
      <c r="I293" s="122"/>
      <c r="J293" s="122"/>
      <c r="K293" s="122"/>
      <c r="L293" s="122"/>
      <c r="M293" s="231"/>
      <c r="N293" s="111"/>
    </row>
    <row r="294" spans="1:14" x14ac:dyDescent="0.25">
      <c r="A294" s="225"/>
      <c r="B294" s="228"/>
      <c r="C294" s="225"/>
      <c r="D294" s="122" t="s">
        <v>14</v>
      </c>
      <c r="E294" s="120">
        <f t="shared" ref="E294:E296" si="121">F294+G294+H294</f>
        <v>0</v>
      </c>
      <c r="F294" s="120"/>
      <c r="G294" s="120"/>
      <c r="H294" s="120"/>
      <c r="I294" s="122"/>
      <c r="J294" s="122"/>
      <c r="K294" s="122"/>
      <c r="L294" s="122"/>
      <c r="M294" s="231"/>
      <c r="N294" s="111"/>
    </row>
    <row r="295" spans="1:14" x14ac:dyDescent="0.25">
      <c r="A295" s="225"/>
      <c r="B295" s="228"/>
      <c r="C295" s="225"/>
      <c r="D295" s="122" t="s">
        <v>15</v>
      </c>
      <c r="E295" s="120">
        <f t="shared" si="121"/>
        <v>0</v>
      </c>
      <c r="F295" s="120"/>
      <c r="G295" s="120"/>
      <c r="H295" s="120"/>
      <c r="I295" s="122"/>
      <c r="J295" s="122"/>
      <c r="K295" s="122"/>
      <c r="L295" s="122"/>
      <c r="M295" s="231"/>
      <c r="N295" s="111"/>
    </row>
    <row r="296" spans="1:14" x14ac:dyDescent="0.25">
      <c r="A296" s="226"/>
      <c r="B296" s="229"/>
      <c r="C296" s="226"/>
      <c r="D296" s="122" t="s">
        <v>16</v>
      </c>
      <c r="E296" s="120">
        <f t="shared" si="121"/>
        <v>0</v>
      </c>
      <c r="F296" s="120"/>
      <c r="G296" s="120"/>
      <c r="H296" s="120"/>
      <c r="I296" s="122"/>
      <c r="J296" s="122"/>
      <c r="K296" s="122"/>
      <c r="L296" s="122"/>
      <c r="M296" s="232"/>
      <c r="N296" s="111"/>
    </row>
    <row r="297" spans="1:14" x14ac:dyDescent="0.25">
      <c r="A297" s="224"/>
      <c r="B297" s="227"/>
      <c r="C297" s="224"/>
      <c r="D297" s="122" t="s">
        <v>11</v>
      </c>
      <c r="E297" s="120">
        <f>SUM(E298:E302)</f>
        <v>250</v>
      </c>
      <c r="F297" s="120">
        <f t="shared" ref="F297:H297" si="122">SUM(F298:F302)</f>
        <v>0</v>
      </c>
      <c r="G297" s="120">
        <f t="shared" si="122"/>
        <v>250</v>
      </c>
      <c r="H297" s="120">
        <f t="shared" si="122"/>
        <v>0</v>
      </c>
      <c r="I297" s="122"/>
      <c r="J297" s="122"/>
      <c r="K297" s="122"/>
      <c r="L297" s="122"/>
      <c r="M297" s="230" t="s">
        <v>100</v>
      </c>
      <c r="N297" s="111"/>
    </row>
    <row r="298" spans="1:14" x14ac:dyDescent="0.25">
      <c r="A298" s="225"/>
      <c r="B298" s="228"/>
      <c r="C298" s="225"/>
      <c r="D298" s="221" t="s">
        <v>12</v>
      </c>
      <c r="E298" s="222"/>
      <c r="F298" s="222"/>
      <c r="G298" s="222"/>
      <c r="H298" s="223"/>
      <c r="I298" s="122"/>
      <c r="J298" s="122"/>
      <c r="K298" s="122"/>
      <c r="L298" s="122"/>
      <c r="M298" s="231"/>
      <c r="N298" s="111"/>
    </row>
    <row r="299" spans="1:14" x14ac:dyDescent="0.25">
      <c r="A299" s="225"/>
      <c r="B299" s="228"/>
      <c r="C299" s="225"/>
      <c r="D299" s="122" t="s">
        <v>13</v>
      </c>
      <c r="E299" s="120">
        <f>F299+G299+H299</f>
        <v>250</v>
      </c>
      <c r="F299" s="120"/>
      <c r="G299" s="120">
        <v>250</v>
      </c>
      <c r="H299" s="120"/>
      <c r="I299" s="122"/>
      <c r="J299" s="122"/>
      <c r="K299" s="122"/>
      <c r="L299" s="122"/>
      <c r="M299" s="231"/>
      <c r="N299" s="111"/>
    </row>
    <row r="300" spans="1:14" x14ac:dyDescent="0.25">
      <c r="A300" s="225"/>
      <c r="B300" s="228"/>
      <c r="C300" s="225"/>
      <c r="D300" s="122" t="s">
        <v>14</v>
      </c>
      <c r="E300" s="120">
        <f t="shared" ref="E300:E302" si="123">F300+G300+H300</f>
        <v>0</v>
      </c>
      <c r="F300" s="120"/>
      <c r="G300" s="120"/>
      <c r="H300" s="120"/>
      <c r="I300" s="122"/>
      <c r="J300" s="122"/>
      <c r="K300" s="122"/>
      <c r="L300" s="122"/>
      <c r="M300" s="231"/>
      <c r="N300" s="111"/>
    </row>
    <row r="301" spans="1:14" x14ac:dyDescent="0.25">
      <c r="A301" s="225"/>
      <c r="B301" s="228"/>
      <c r="C301" s="225"/>
      <c r="D301" s="122" t="s">
        <v>15</v>
      </c>
      <c r="E301" s="120">
        <f t="shared" si="123"/>
        <v>0</v>
      </c>
      <c r="F301" s="120"/>
      <c r="G301" s="120"/>
      <c r="H301" s="120"/>
      <c r="I301" s="122"/>
      <c r="J301" s="122"/>
      <c r="K301" s="122"/>
      <c r="L301" s="122"/>
      <c r="M301" s="231"/>
      <c r="N301" s="111"/>
    </row>
    <row r="302" spans="1:14" x14ac:dyDescent="0.25">
      <c r="A302" s="226"/>
      <c r="B302" s="229"/>
      <c r="C302" s="226"/>
      <c r="D302" s="122" t="s">
        <v>16</v>
      </c>
      <c r="E302" s="120">
        <f t="shared" si="123"/>
        <v>0</v>
      </c>
      <c r="F302" s="120"/>
      <c r="G302" s="120"/>
      <c r="H302" s="120"/>
      <c r="I302" s="122"/>
      <c r="J302" s="122"/>
      <c r="K302" s="122"/>
      <c r="L302" s="122"/>
      <c r="M302" s="232"/>
      <c r="N302" s="111"/>
    </row>
    <row r="303" spans="1:14" x14ac:dyDescent="0.25">
      <c r="A303" s="224"/>
      <c r="B303" s="227"/>
      <c r="C303" s="224"/>
      <c r="D303" s="122" t="s">
        <v>11</v>
      </c>
      <c r="E303" s="120">
        <f>SUM(E304:E308)</f>
        <v>0</v>
      </c>
      <c r="F303" s="120">
        <f t="shared" ref="F303:H303" si="124">SUM(F304:F308)</f>
        <v>0</v>
      </c>
      <c r="G303" s="120">
        <f t="shared" si="124"/>
        <v>0</v>
      </c>
      <c r="H303" s="120">
        <f t="shared" si="124"/>
        <v>0</v>
      </c>
      <c r="I303" s="122"/>
      <c r="J303" s="122"/>
      <c r="K303" s="122"/>
      <c r="L303" s="122"/>
      <c r="M303" s="230" t="s">
        <v>105</v>
      </c>
      <c r="N303" s="111"/>
    </row>
    <row r="304" spans="1:14" x14ac:dyDescent="0.25">
      <c r="A304" s="225"/>
      <c r="B304" s="228"/>
      <c r="C304" s="225"/>
      <c r="D304" s="221" t="s">
        <v>12</v>
      </c>
      <c r="E304" s="222"/>
      <c r="F304" s="222"/>
      <c r="G304" s="222"/>
      <c r="H304" s="223"/>
      <c r="I304" s="122"/>
      <c r="J304" s="122"/>
      <c r="K304" s="122"/>
      <c r="L304" s="122"/>
      <c r="M304" s="231"/>
      <c r="N304" s="111"/>
    </row>
    <row r="305" spans="1:14" x14ac:dyDescent="0.25">
      <c r="A305" s="225"/>
      <c r="B305" s="228"/>
      <c r="C305" s="225"/>
      <c r="D305" s="122" t="s">
        <v>13</v>
      </c>
      <c r="E305" s="120">
        <f>F305+G305+H305</f>
        <v>0</v>
      </c>
      <c r="F305" s="120"/>
      <c r="G305" s="120"/>
      <c r="H305" s="120"/>
      <c r="I305" s="122"/>
      <c r="J305" s="122"/>
      <c r="K305" s="122"/>
      <c r="L305" s="122"/>
      <c r="M305" s="231"/>
      <c r="N305" s="111"/>
    </row>
    <row r="306" spans="1:14" x14ac:dyDescent="0.25">
      <c r="A306" s="225"/>
      <c r="B306" s="228"/>
      <c r="C306" s="225"/>
      <c r="D306" s="122" t="s">
        <v>14</v>
      </c>
      <c r="E306" s="120">
        <f t="shared" ref="E306:E308" si="125">F306+G306+H306</f>
        <v>0</v>
      </c>
      <c r="F306" s="120"/>
      <c r="G306" s="120"/>
      <c r="H306" s="120"/>
      <c r="I306" s="122"/>
      <c r="J306" s="122"/>
      <c r="K306" s="122"/>
      <c r="L306" s="122"/>
      <c r="M306" s="231"/>
      <c r="N306" s="111"/>
    </row>
    <row r="307" spans="1:14" x14ac:dyDescent="0.25">
      <c r="A307" s="225"/>
      <c r="B307" s="228"/>
      <c r="C307" s="225"/>
      <c r="D307" s="122" t="s">
        <v>15</v>
      </c>
      <c r="E307" s="120">
        <f t="shared" si="125"/>
        <v>0</v>
      </c>
      <c r="F307" s="120"/>
      <c r="G307" s="120"/>
      <c r="H307" s="120"/>
      <c r="I307" s="122"/>
      <c r="J307" s="122"/>
      <c r="K307" s="122"/>
      <c r="L307" s="122"/>
      <c r="M307" s="231"/>
      <c r="N307" s="111"/>
    </row>
    <row r="308" spans="1:14" x14ac:dyDescent="0.25">
      <c r="A308" s="226"/>
      <c r="B308" s="229"/>
      <c r="C308" s="226"/>
      <c r="D308" s="122" t="s">
        <v>16</v>
      </c>
      <c r="E308" s="120">
        <f t="shared" si="125"/>
        <v>0</v>
      </c>
      <c r="F308" s="120"/>
      <c r="G308" s="120"/>
      <c r="H308" s="120"/>
      <c r="I308" s="122"/>
      <c r="J308" s="122"/>
      <c r="K308" s="122"/>
      <c r="L308" s="122"/>
      <c r="M308" s="232"/>
      <c r="N308" s="111"/>
    </row>
    <row r="309" spans="1:14" x14ac:dyDescent="0.25">
      <c r="A309" s="224" t="s">
        <v>137</v>
      </c>
      <c r="B309" s="227" t="s">
        <v>126</v>
      </c>
      <c r="C309" s="227" t="s">
        <v>173</v>
      </c>
      <c r="D309" s="122" t="s">
        <v>11</v>
      </c>
      <c r="E309" s="120">
        <f>SUM(E310:E314)</f>
        <v>1497</v>
      </c>
      <c r="F309" s="120">
        <f t="shared" ref="F309:G309" si="126">SUM(F310:F314)</f>
        <v>0</v>
      </c>
      <c r="G309" s="120">
        <f t="shared" si="126"/>
        <v>1397</v>
      </c>
      <c r="H309" s="120">
        <f>SUM(H310:H314)</f>
        <v>100</v>
      </c>
      <c r="I309" s="122"/>
      <c r="J309" s="122"/>
      <c r="K309" s="122"/>
      <c r="L309" s="122"/>
      <c r="M309" s="230" t="s">
        <v>153</v>
      </c>
      <c r="N309" s="111"/>
    </row>
    <row r="310" spans="1:14" x14ac:dyDescent="0.25">
      <c r="A310" s="225"/>
      <c r="B310" s="228"/>
      <c r="C310" s="228"/>
      <c r="D310" s="221" t="s">
        <v>12</v>
      </c>
      <c r="E310" s="222"/>
      <c r="F310" s="222"/>
      <c r="G310" s="222"/>
      <c r="H310" s="223"/>
      <c r="I310" s="122"/>
      <c r="J310" s="122"/>
      <c r="K310" s="122"/>
      <c r="L310" s="122"/>
      <c r="M310" s="231"/>
      <c r="N310" s="111"/>
    </row>
    <row r="311" spans="1:14" x14ac:dyDescent="0.25">
      <c r="A311" s="225"/>
      <c r="B311" s="228"/>
      <c r="C311" s="228"/>
      <c r="D311" s="122" t="s">
        <v>13</v>
      </c>
      <c r="E311" s="120">
        <f>F311+G311+H311</f>
        <v>1497</v>
      </c>
      <c r="F311" s="120">
        <f>F317+F323</f>
        <v>0</v>
      </c>
      <c r="G311" s="120">
        <f t="shared" ref="G311:H311" si="127">G317+G323</f>
        <v>1397</v>
      </c>
      <c r="H311" s="120">
        <f t="shared" si="127"/>
        <v>100</v>
      </c>
      <c r="I311" s="122"/>
      <c r="J311" s="122"/>
      <c r="K311" s="122"/>
      <c r="L311" s="122"/>
      <c r="M311" s="231"/>
      <c r="N311" s="111"/>
    </row>
    <row r="312" spans="1:14" x14ac:dyDescent="0.25">
      <c r="A312" s="225"/>
      <c r="B312" s="228"/>
      <c r="C312" s="228"/>
      <c r="D312" s="122" t="s">
        <v>14</v>
      </c>
      <c r="E312" s="120">
        <f>F312+G312+H312</f>
        <v>0</v>
      </c>
      <c r="F312" s="120">
        <f>F318+F324</f>
        <v>0</v>
      </c>
      <c r="G312" s="120">
        <f t="shared" ref="G312:H312" si="128">G318+G324</f>
        <v>0</v>
      </c>
      <c r="H312" s="120">
        <f t="shared" si="128"/>
        <v>0</v>
      </c>
      <c r="I312" s="122"/>
      <c r="J312" s="122"/>
      <c r="K312" s="122"/>
      <c r="L312" s="122"/>
      <c r="M312" s="231"/>
      <c r="N312" s="111"/>
    </row>
    <row r="313" spans="1:14" x14ac:dyDescent="0.25">
      <c r="A313" s="225"/>
      <c r="B313" s="228"/>
      <c r="C313" s="228"/>
      <c r="D313" s="122" t="s">
        <v>15</v>
      </c>
      <c r="E313" s="120">
        <f>F313+G313+H313</f>
        <v>0</v>
      </c>
      <c r="F313" s="120">
        <f>F319+F325</f>
        <v>0</v>
      </c>
      <c r="G313" s="120">
        <f t="shared" ref="G313:H313" si="129">G319+G325</f>
        <v>0</v>
      </c>
      <c r="H313" s="120">
        <f t="shared" si="129"/>
        <v>0</v>
      </c>
      <c r="I313" s="122"/>
      <c r="J313" s="122"/>
      <c r="K313" s="122"/>
      <c r="L313" s="122"/>
      <c r="M313" s="231"/>
      <c r="N313" s="111"/>
    </row>
    <row r="314" spans="1:14" x14ac:dyDescent="0.25">
      <c r="A314" s="226"/>
      <c r="B314" s="229"/>
      <c r="C314" s="229"/>
      <c r="D314" s="122" t="s">
        <v>16</v>
      </c>
      <c r="E314" s="120">
        <f>F314+G314+H314</f>
        <v>0</v>
      </c>
      <c r="F314" s="120">
        <f>F320+F326</f>
        <v>0</v>
      </c>
      <c r="G314" s="120">
        <f t="shared" ref="G314:H314" si="130">G320+G326</f>
        <v>0</v>
      </c>
      <c r="H314" s="120">
        <f t="shared" si="130"/>
        <v>0</v>
      </c>
      <c r="I314" s="122"/>
      <c r="J314" s="122"/>
      <c r="K314" s="122"/>
      <c r="L314" s="122"/>
      <c r="M314" s="232"/>
      <c r="N314" s="111"/>
    </row>
    <row r="315" spans="1:14" x14ac:dyDescent="0.25">
      <c r="A315" s="224"/>
      <c r="B315" s="227"/>
      <c r="C315" s="224"/>
      <c r="D315" s="122" t="s">
        <v>11</v>
      </c>
      <c r="E315" s="120">
        <f>SUM(E316:E320)</f>
        <v>1397</v>
      </c>
      <c r="F315" s="120">
        <f t="shared" ref="F315:H315" si="131">SUM(F316:F320)</f>
        <v>0</v>
      </c>
      <c r="G315" s="120">
        <f t="shared" si="131"/>
        <v>1397</v>
      </c>
      <c r="H315" s="120">
        <f t="shared" si="131"/>
        <v>0</v>
      </c>
      <c r="I315" s="122"/>
      <c r="J315" s="122"/>
      <c r="K315" s="122"/>
      <c r="L315" s="122"/>
      <c r="M315" s="230" t="s">
        <v>91</v>
      </c>
      <c r="N315" s="111"/>
    </row>
    <row r="316" spans="1:14" x14ac:dyDescent="0.25">
      <c r="A316" s="225"/>
      <c r="B316" s="228"/>
      <c r="C316" s="225"/>
      <c r="D316" s="221" t="s">
        <v>12</v>
      </c>
      <c r="E316" s="222"/>
      <c r="F316" s="222"/>
      <c r="G316" s="222"/>
      <c r="H316" s="223"/>
      <c r="I316" s="122"/>
      <c r="J316" s="122"/>
      <c r="K316" s="122"/>
      <c r="L316" s="122"/>
      <c r="M316" s="231"/>
      <c r="N316" s="111"/>
    </row>
    <row r="317" spans="1:14" x14ac:dyDescent="0.25">
      <c r="A317" s="225"/>
      <c r="B317" s="228"/>
      <c r="C317" s="225"/>
      <c r="D317" s="122" t="s">
        <v>13</v>
      </c>
      <c r="E317" s="120">
        <f>F317+G317+H317</f>
        <v>1397</v>
      </c>
      <c r="F317" s="120"/>
      <c r="G317" s="120">
        <v>1397</v>
      </c>
      <c r="H317" s="120"/>
      <c r="I317" s="122"/>
      <c r="J317" s="122"/>
      <c r="K317" s="122"/>
      <c r="L317" s="122"/>
      <c r="M317" s="231"/>
      <c r="N317" s="111"/>
    </row>
    <row r="318" spans="1:14" x14ac:dyDescent="0.25">
      <c r="A318" s="225"/>
      <c r="B318" s="228"/>
      <c r="C318" s="225"/>
      <c r="D318" s="122" t="s">
        <v>14</v>
      </c>
      <c r="E318" s="120">
        <f t="shared" ref="E318:E320" si="132">F318+G318+H318</f>
        <v>0</v>
      </c>
      <c r="F318" s="120"/>
      <c r="G318" s="120"/>
      <c r="H318" s="120"/>
      <c r="I318" s="122"/>
      <c r="J318" s="122"/>
      <c r="K318" s="122"/>
      <c r="L318" s="122"/>
      <c r="M318" s="231"/>
      <c r="N318" s="111"/>
    </row>
    <row r="319" spans="1:14" x14ac:dyDescent="0.25">
      <c r="A319" s="225"/>
      <c r="B319" s="228"/>
      <c r="C319" s="225"/>
      <c r="D319" s="122" t="s">
        <v>15</v>
      </c>
      <c r="E319" s="120">
        <f t="shared" si="132"/>
        <v>0</v>
      </c>
      <c r="F319" s="120"/>
      <c r="G319" s="120"/>
      <c r="H319" s="120"/>
      <c r="I319" s="122"/>
      <c r="J319" s="122"/>
      <c r="K319" s="122"/>
      <c r="L319" s="122"/>
      <c r="M319" s="231"/>
      <c r="N319" s="111"/>
    </row>
    <row r="320" spans="1:14" x14ac:dyDescent="0.25">
      <c r="A320" s="226"/>
      <c r="B320" s="229"/>
      <c r="C320" s="226"/>
      <c r="D320" s="122" t="s">
        <v>16</v>
      </c>
      <c r="E320" s="120">
        <f t="shared" si="132"/>
        <v>0</v>
      </c>
      <c r="F320" s="120"/>
      <c r="G320" s="120"/>
      <c r="H320" s="120"/>
      <c r="I320" s="122"/>
      <c r="J320" s="122"/>
      <c r="K320" s="122"/>
      <c r="L320" s="122"/>
      <c r="M320" s="232"/>
      <c r="N320" s="111"/>
    </row>
    <row r="321" spans="1:14" x14ac:dyDescent="0.25">
      <c r="A321" s="224"/>
      <c r="B321" s="227"/>
      <c r="C321" s="224"/>
      <c r="D321" s="122" t="s">
        <v>11</v>
      </c>
      <c r="E321" s="120">
        <f>SUM(E322:E326)</f>
        <v>100</v>
      </c>
      <c r="F321" s="120">
        <f t="shared" ref="F321:H321" si="133">SUM(F322:F326)</f>
        <v>0</v>
      </c>
      <c r="G321" s="120">
        <f t="shared" si="133"/>
        <v>0</v>
      </c>
      <c r="H321" s="120">
        <f t="shared" si="133"/>
        <v>100</v>
      </c>
      <c r="I321" s="122"/>
      <c r="J321" s="122"/>
      <c r="K321" s="122"/>
      <c r="L321" s="122"/>
      <c r="M321" s="230" t="s">
        <v>100</v>
      </c>
      <c r="N321" s="111"/>
    </row>
    <row r="322" spans="1:14" x14ac:dyDescent="0.25">
      <c r="A322" s="225"/>
      <c r="B322" s="228"/>
      <c r="C322" s="225"/>
      <c r="D322" s="221" t="s">
        <v>12</v>
      </c>
      <c r="E322" s="222"/>
      <c r="F322" s="222"/>
      <c r="G322" s="222"/>
      <c r="H322" s="223"/>
      <c r="I322" s="122"/>
      <c r="J322" s="122"/>
      <c r="K322" s="122"/>
      <c r="L322" s="122"/>
      <c r="M322" s="231"/>
      <c r="N322" s="111"/>
    </row>
    <row r="323" spans="1:14" x14ac:dyDescent="0.25">
      <c r="A323" s="225"/>
      <c r="B323" s="228"/>
      <c r="C323" s="225"/>
      <c r="D323" s="122" t="s">
        <v>13</v>
      </c>
      <c r="E323" s="120">
        <f>F323+G323+H323</f>
        <v>100</v>
      </c>
      <c r="F323" s="120"/>
      <c r="G323" s="120"/>
      <c r="H323" s="120">
        <v>100</v>
      </c>
      <c r="I323" s="122"/>
      <c r="J323" s="122"/>
      <c r="K323" s="122"/>
      <c r="L323" s="122"/>
      <c r="M323" s="231"/>
      <c r="N323" s="111"/>
    </row>
    <row r="324" spans="1:14" x14ac:dyDescent="0.25">
      <c r="A324" s="225"/>
      <c r="B324" s="228"/>
      <c r="C324" s="225"/>
      <c r="D324" s="122" t="s">
        <v>14</v>
      </c>
      <c r="E324" s="120">
        <f t="shared" ref="E324:E326" si="134">F324+G324+H324</f>
        <v>0</v>
      </c>
      <c r="F324" s="120"/>
      <c r="G324" s="120"/>
      <c r="H324" s="120"/>
      <c r="I324" s="122"/>
      <c r="J324" s="122"/>
      <c r="K324" s="122"/>
      <c r="L324" s="122"/>
      <c r="M324" s="231"/>
      <c r="N324" s="111"/>
    </row>
    <row r="325" spans="1:14" x14ac:dyDescent="0.25">
      <c r="A325" s="225"/>
      <c r="B325" s="228"/>
      <c r="C325" s="225"/>
      <c r="D325" s="122" t="s">
        <v>15</v>
      </c>
      <c r="E325" s="120">
        <f t="shared" si="134"/>
        <v>0</v>
      </c>
      <c r="F325" s="120"/>
      <c r="G325" s="120"/>
      <c r="H325" s="120"/>
      <c r="I325" s="122"/>
      <c r="J325" s="122"/>
      <c r="K325" s="122"/>
      <c r="L325" s="122"/>
      <c r="M325" s="231"/>
      <c r="N325" s="111"/>
    </row>
    <row r="326" spans="1:14" x14ac:dyDescent="0.25">
      <c r="A326" s="226"/>
      <c r="B326" s="229"/>
      <c r="C326" s="226"/>
      <c r="D326" s="122" t="s">
        <v>16</v>
      </c>
      <c r="E326" s="120">
        <f t="shared" si="134"/>
        <v>0</v>
      </c>
      <c r="F326" s="120"/>
      <c r="G326" s="120"/>
      <c r="H326" s="120"/>
      <c r="I326" s="122"/>
      <c r="J326" s="122"/>
      <c r="K326" s="122"/>
      <c r="L326" s="122"/>
      <c r="M326" s="232"/>
      <c r="N326" s="111"/>
    </row>
    <row r="327" spans="1:14" x14ac:dyDescent="0.25">
      <c r="A327" s="224" t="s">
        <v>138</v>
      </c>
      <c r="B327" s="227" t="s">
        <v>132</v>
      </c>
      <c r="C327" s="227" t="s">
        <v>172</v>
      </c>
      <c r="D327" s="122" t="s">
        <v>11</v>
      </c>
      <c r="E327" s="120">
        <f>SUM(E328:E332)</f>
        <v>0</v>
      </c>
      <c r="F327" s="120">
        <f t="shared" ref="F327:H327" si="135">SUM(F328:F332)</f>
        <v>0</v>
      </c>
      <c r="G327" s="120">
        <f t="shared" si="135"/>
        <v>0</v>
      </c>
      <c r="H327" s="120">
        <f t="shared" si="135"/>
        <v>0</v>
      </c>
      <c r="I327" s="122"/>
      <c r="J327" s="122"/>
      <c r="K327" s="122"/>
      <c r="L327" s="122"/>
      <c r="M327" s="230" t="s">
        <v>152</v>
      </c>
      <c r="N327" s="111"/>
    </row>
    <row r="328" spans="1:14" x14ac:dyDescent="0.25">
      <c r="A328" s="225"/>
      <c r="B328" s="228"/>
      <c r="C328" s="228"/>
      <c r="D328" s="221" t="s">
        <v>12</v>
      </c>
      <c r="E328" s="222"/>
      <c r="F328" s="222"/>
      <c r="G328" s="222"/>
      <c r="H328" s="223"/>
      <c r="I328" s="122"/>
      <c r="J328" s="122"/>
      <c r="K328" s="122"/>
      <c r="L328" s="122"/>
      <c r="M328" s="231"/>
      <c r="N328" s="111"/>
    </row>
    <row r="329" spans="1:14" x14ac:dyDescent="0.25">
      <c r="A329" s="225"/>
      <c r="B329" s="228"/>
      <c r="C329" s="228"/>
      <c r="D329" s="122" t="s">
        <v>13</v>
      </c>
      <c r="E329" s="120">
        <f>F329+G329+H329</f>
        <v>0</v>
      </c>
      <c r="F329" s="120">
        <f>F335+F341</f>
        <v>0</v>
      </c>
      <c r="G329" s="120">
        <f t="shared" ref="G329:H329" si="136">G335+G341</f>
        <v>0</v>
      </c>
      <c r="H329" s="120">
        <f t="shared" si="136"/>
        <v>0</v>
      </c>
      <c r="I329" s="122"/>
      <c r="J329" s="122"/>
      <c r="K329" s="122"/>
      <c r="L329" s="122"/>
      <c r="M329" s="231"/>
      <c r="N329" s="111"/>
    </row>
    <row r="330" spans="1:14" x14ac:dyDescent="0.25">
      <c r="A330" s="225"/>
      <c r="B330" s="228"/>
      <c r="C330" s="228"/>
      <c r="D330" s="122" t="s">
        <v>14</v>
      </c>
      <c r="E330" s="120">
        <f t="shared" ref="E330:E332" si="137">F330+G330+H330</f>
        <v>0</v>
      </c>
      <c r="F330" s="120">
        <f t="shared" ref="F330:H332" si="138">F336+F342</f>
        <v>0</v>
      </c>
      <c r="G330" s="120">
        <f t="shared" si="138"/>
        <v>0</v>
      </c>
      <c r="H330" s="120">
        <f t="shared" si="138"/>
        <v>0</v>
      </c>
      <c r="I330" s="122"/>
      <c r="J330" s="122"/>
      <c r="K330" s="122"/>
      <c r="L330" s="122"/>
      <c r="M330" s="231"/>
      <c r="N330" s="111"/>
    </row>
    <row r="331" spans="1:14" x14ac:dyDescent="0.25">
      <c r="A331" s="225"/>
      <c r="B331" s="228"/>
      <c r="C331" s="228"/>
      <c r="D331" s="122" t="s">
        <v>15</v>
      </c>
      <c r="E331" s="120">
        <f t="shared" si="137"/>
        <v>0</v>
      </c>
      <c r="F331" s="120">
        <f t="shared" si="138"/>
        <v>0</v>
      </c>
      <c r="G331" s="120">
        <f t="shared" si="138"/>
        <v>0</v>
      </c>
      <c r="H331" s="120">
        <f t="shared" si="138"/>
        <v>0</v>
      </c>
      <c r="I331" s="122"/>
      <c r="J331" s="122"/>
      <c r="K331" s="122"/>
      <c r="L331" s="122"/>
      <c r="M331" s="231"/>
      <c r="N331" s="111"/>
    </row>
    <row r="332" spans="1:14" x14ac:dyDescent="0.25">
      <c r="A332" s="226"/>
      <c r="B332" s="229"/>
      <c r="C332" s="229"/>
      <c r="D332" s="122" t="s">
        <v>16</v>
      </c>
      <c r="E332" s="120">
        <f t="shared" si="137"/>
        <v>0</v>
      </c>
      <c r="F332" s="120">
        <f t="shared" si="138"/>
        <v>0</v>
      </c>
      <c r="G332" s="120">
        <f t="shared" si="138"/>
        <v>0</v>
      </c>
      <c r="H332" s="120">
        <f t="shared" si="138"/>
        <v>0</v>
      </c>
      <c r="I332" s="122"/>
      <c r="J332" s="122"/>
      <c r="K332" s="122"/>
      <c r="L332" s="122"/>
      <c r="M332" s="232"/>
      <c r="N332" s="111"/>
    </row>
    <row r="333" spans="1:14" x14ac:dyDescent="0.25">
      <c r="A333" s="224"/>
      <c r="B333" s="227"/>
      <c r="C333" s="224"/>
      <c r="D333" s="122" t="s">
        <v>11</v>
      </c>
      <c r="E333" s="120">
        <f>SUM(E334:E338)</f>
        <v>0</v>
      </c>
      <c r="F333" s="120">
        <f t="shared" ref="F333:H333" si="139">SUM(F334:F338)</f>
        <v>0</v>
      </c>
      <c r="G333" s="120">
        <f t="shared" si="139"/>
        <v>0</v>
      </c>
      <c r="H333" s="120">
        <f t="shared" si="139"/>
        <v>0</v>
      </c>
      <c r="I333" s="122"/>
      <c r="J333" s="122"/>
      <c r="K333" s="122"/>
      <c r="L333" s="122"/>
      <c r="M333" s="230" t="s">
        <v>90</v>
      </c>
      <c r="N333" s="111"/>
    </row>
    <row r="334" spans="1:14" x14ac:dyDescent="0.25">
      <c r="A334" s="225"/>
      <c r="B334" s="228"/>
      <c r="C334" s="225"/>
      <c r="D334" s="221" t="s">
        <v>12</v>
      </c>
      <c r="E334" s="222"/>
      <c r="F334" s="222"/>
      <c r="G334" s="222"/>
      <c r="H334" s="223"/>
      <c r="I334" s="122"/>
      <c r="J334" s="122"/>
      <c r="K334" s="122"/>
      <c r="L334" s="122"/>
      <c r="M334" s="231"/>
      <c r="N334" s="111"/>
    </row>
    <row r="335" spans="1:14" x14ac:dyDescent="0.25">
      <c r="A335" s="225"/>
      <c r="B335" s="228"/>
      <c r="C335" s="225"/>
      <c r="D335" s="122" t="s">
        <v>13</v>
      </c>
      <c r="E335" s="120">
        <f>F335+G335+H335</f>
        <v>0</v>
      </c>
      <c r="F335" s="120"/>
      <c r="G335" s="120"/>
      <c r="H335" s="120"/>
      <c r="I335" s="122"/>
      <c r="J335" s="122"/>
      <c r="K335" s="122"/>
      <c r="L335" s="122"/>
      <c r="M335" s="231"/>
      <c r="N335" s="111"/>
    </row>
    <row r="336" spans="1:14" x14ac:dyDescent="0.25">
      <c r="A336" s="225"/>
      <c r="B336" s="228"/>
      <c r="C336" s="225"/>
      <c r="D336" s="122" t="s">
        <v>14</v>
      </c>
      <c r="E336" s="120">
        <f t="shared" ref="E336:E338" si="140">F336+G336+H336</f>
        <v>0</v>
      </c>
      <c r="F336" s="120"/>
      <c r="G336" s="120"/>
      <c r="H336" s="120"/>
      <c r="I336" s="122"/>
      <c r="J336" s="122"/>
      <c r="K336" s="122"/>
      <c r="L336" s="122"/>
      <c r="M336" s="231"/>
      <c r="N336" s="111"/>
    </row>
    <row r="337" spans="1:14" x14ac:dyDescent="0.25">
      <c r="A337" s="225"/>
      <c r="B337" s="228"/>
      <c r="C337" s="225"/>
      <c r="D337" s="122" t="s">
        <v>15</v>
      </c>
      <c r="E337" s="120">
        <f t="shared" si="140"/>
        <v>0</v>
      </c>
      <c r="F337" s="120"/>
      <c r="G337" s="120"/>
      <c r="H337" s="120"/>
      <c r="I337" s="122"/>
      <c r="J337" s="122"/>
      <c r="K337" s="122"/>
      <c r="L337" s="122"/>
      <c r="M337" s="231"/>
      <c r="N337" s="111"/>
    </row>
    <row r="338" spans="1:14" x14ac:dyDescent="0.25">
      <c r="A338" s="226"/>
      <c r="B338" s="229"/>
      <c r="C338" s="226"/>
      <c r="D338" s="122" t="s">
        <v>16</v>
      </c>
      <c r="E338" s="120">
        <f t="shared" si="140"/>
        <v>0</v>
      </c>
      <c r="F338" s="120"/>
      <c r="G338" s="120"/>
      <c r="H338" s="120"/>
      <c r="I338" s="122"/>
      <c r="J338" s="122"/>
      <c r="K338" s="122"/>
      <c r="L338" s="122"/>
      <c r="M338" s="232"/>
      <c r="N338" s="111"/>
    </row>
    <row r="339" spans="1:14" x14ac:dyDescent="0.25">
      <c r="A339" s="224"/>
      <c r="B339" s="227"/>
      <c r="C339" s="224"/>
      <c r="D339" s="122" t="s">
        <v>11</v>
      </c>
      <c r="E339" s="120">
        <f>SUM(E340:E344)</f>
        <v>0</v>
      </c>
      <c r="F339" s="120">
        <f t="shared" ref="F339:H339" si="141">SUM(F340:F344)</f>
        <v>0</v>
      </c>
      <c r="G339" s="120">
        <f t="shared" si="141"/>
        <v>0</v>
      </c>
      <c r="H339" s="120">
        <f t="shared" si="141"/>
        <v>0</v>
      </c>
      <c r="I339" s="122"/>
      <c r="J339" s="122"/>
      <c r="K339" s="122"/>
      <c r="L339" s="122"/>
      <c r="M339" s="230" t="s">
        <v>100</v>
      </c>
      <c r="N339" s="111"/>
    </row>
    <row r="340" spans="1:14" x14ac:dyDescent="0.25">
      <c r="A340" s="225"/>
      <c r="B340" s="228"/>
      <c r="C340" s="225"/>
      <c r="D340" s="221" t="s">
        <v>12</v>
      </c>
      <c r="E340" s="222"/>
      <c r="F340" s="222"/>
      <c r="G340" s="222"/>
      <c r="H340" s="223"/>
      <c r="I340" s="122"/>
      <c r="J340" s="122"/>
      <c r="K340" s="122"/>
      <c r="L340" s="122"/>
      <c r="M340" s="231"/>
      <c r="N340" s="111"/>
    </row>
    <row r="341" spans="1:14" x14ac:dyDescent="0.25">
      <c r="A341" s="225"/>
      <c r="B341" s="228"/>
      <c r="C341" s="225"/>
      <c r="D341" s="122" t="s">
        <v>13</v>
      </c>
      <c r="E341" s="120">
        <f>F341+G341+H341</f>
        <v>0</v>
      </c>
      <c r="F341" s="120"/>
      <c r="G341" s="120"/>
      <c r="H341" s="120"/>
      <c r="I341" s="122"/>
      <c r="J341" s="122"/>
      <c r="K341" s="122"/>
      <c r="L341" s="122"/>
      <c r="M341" s="231"/>
      <c r="N341" s="111"/>
    </row>
    <row r="342" spans="1:14" x14ac:dyDescent="0.25">
      <c r="A342" s="225"/>
      <c r="B342" s="228"/>
      <c r="C342" s="225"/>
      <c r="D342" s="122" t="s">
        <v>14</v>
      </c>
      <c r="E342" s="120">
        <f t="shared" ref="E342:E344" si="142">F342+G342+H342</f>
        <v>0</v>
      </c>
      <c r="F342" s="120"/>
      <c r="G342" s="120"/>
      <c r="H342" s="120"/>
      <c r="I342" s="122"/>
      <c r="J342" s="122"/>
      <c r="K342" s="122"/>
      <c r="L342" s="122"/>
      <c r="M342" s="231"/>
      <c r="N342" s="111"/>
    </row>
    <row r="343" spans="1:14" x14ac:dyDescent="0.25">
      <c r="A343" s="225"/>
      <c r="B343" s="228"/>
      <c r="C343" s="225"/>
      <c r="D343" s="122" t="s">
        <v>15</v>
      </c>
      <c r="E343" s="120">
        <f t="shared" si="142"/>
        <v>0</v>
      </c>
      <c r="F343" s="120"/>
      <c r="G343" s="120"/>
      <c r="H343" s="120"/>
      <c r="I343" s="122"/>
      <c r="J343" s="122"/>
      <c r="K343" s="122"/>
      <c r="L343" s="122"/>
      <c r="M343" s="231"/>
      <c r="N343" s="111"/>
    </row>
    <row r="344" spans="1:14" x14ac:dyDescent="0.25">
      <c r="A344" s="226"/>
      <c r="B344" s="229"/>
      <c r="C344" s="226"/>
      <c r="D344" s="122" t="s">
        <v>16</v>
      </c>
      <c r="E344" s="120">
        <f t="shared" si="142"/>
        <v>0</v>
      </c>
      <c r="F344" s="120"/>
      <c r="G344" s="120"/>
      <c r="H344" s="120"/>
      <c r="I344" s="122"/>
      <c r="J344" s="122"/>
      <c r="K344" s="122"/>
      <c r="L344" s="122"/>
      <c r="M344" s="232"/>
      <c r="N344" s="111"/>
    </row>
    <row r="345" spans="1:14" s="125" customFormat="1" x14ac:dyDescent="0.25">
      <c r="A345" s="241" t="s">
        <v>24</v>
      </c>
      <c r="B345" s="242" t="s">
        <v>79</v>
      </c>
      <c r="C345" s="227" t="s">
        <v>162</v>
      </c>
      <c r="D345" s="122" t="s">
        <v>11</v>
      </c>
      <c r="E345" s="120">
        <f t="shared" ref="E345:H345" si="143">SUM(E346:E350)</f>
        <v>564.20000000000005</v>
      </c>
      <c r="F345" s="120">
        <f t="shared" si="143"/>
        <v>200</v>
      </c>
      <c r="G345" s="120">
        <f t="shared" si="143"/>
        <v>364.2</v>
      </c>
      <c r="H345" s="120">
        <f t="shared" si="143"/>
        <v>0</v>
      </c>
      <c r="I345" s="123"/>
      <c r="J345" s="123"/>
      <c r="K345" s="123"/>
      <c r="L345" s="123"/>
      <c r="M345" s="235"/>
      <c r="N345" s="124"/>
    </row>
    <row r="346" spans="1:14" s="125" customFormat="1" x14ac:dyDescent="0.25">
      <c r="A346" s="241"/>
      <c r="B346" s="242"/>
      <c r="C346" s="228"/>
      <c r="D346" s="221" t="s">
        <v>12</v>
      </c>
      <c r="E346" s="222"/>
      <c r="F346" s="222"/>
      <c r="G346" s="222"/>
      <c r="H346" s="223"/>
      <c r="I346" s="123"/>
      <c r="J346" s="123"/>
      <c r="K346" s="123"/>
      <c r="L346" s="123"/>
      <c r="M346" s="236"/>
      <c r="N346" s="124"/>
    </row>
    <row r="347" spans="1:14" s="125" customFormat="1" x14ac:dyDescent="0.25">
      <c r="A347" s="241"/>
      <c r="B347" s="242"/>
      <c r="C347" s="228"/>
      <c r="D347" s="122" t="s">
        <v>13</v>
      </c>
      <c r="E347" s="120">
        <f t="shared" ref="E347:E350" si="144">F347+G347+H347</f>
        <v>564.20000000000005</v>
      </c>
      <c r="F347" s="120">
        <f>F353+F359+F365+F371+F389</f>
        <v>200</v>
      </c>
      <c r="G347" s="120">
        <f t="shared" ref="G347:H347" si="145">G353+G359+G365+G371+G389</f>
        <v>364.2</v>
      </c>
      <c r="H347" s="120">
        <f t="shared" si="145"/>
        <v>0</v>
      </c>
      <c r="I347" s="123"/>
      <c r="J347" s="123"/>
      <c r="K347" s="123"/>
      <c r="L347" s="123"/>
      <c r="M347" s="236"/>
      <c r="N347" s="124"/>
    </row>
    <row r="348" spans="1:14" s="125" customFormat="1" x14ac:dyDescent="0.25">
      <c r="A348" s="241"/>
      <c r="B348" s="242"/>
      <c r="C348" s="228"/>
      <c r="D348" s="122" t="s">
        <v>14</v>
      </c>
      <c r="E348" s="120">
        <f t="shared" si="144"/>
        <v>0</v>
      </c>
      <c r="F348" s="120">
        <f t="shared" ref="F348:H350" si="146">F354+F360+F366+F372+F390</f>
        <v>0</v>
      </c>
      <c r="G348" s="120">
        <f t="shared" si="146"/>
        <v>0</v>
      </c>
      <c r="H348" s="120">
        <f t="shared" si="146"/>
        <v>0</v>
      </c>
      <c r="I348" s="123"/>
      <c r="J348" s="123"/>
      <c r="K348" s="123"/>
      <c r="L348" s="123"/>
      <c r="M348" s="236"/>
      <c r="N348" s="124"/>
    </row>
    <row r="349" spans="1:14" s="125" customFormat="1" x14ac:dyDescent="0.25">
      <c r="A349" s="241"/>
      <c r="B349" s="242"/>
      <c r="C349" s="228"/>
      <c r="D349" s="122" t="s">
        <v>15</v>
      </c>
      <c r="E349" s="120">
        <f t="shared" si="144"/>
        <v>0</v>
      </c>
      <c r="F349" s="120">
        <f t="shared" si="146"/>
        <v>0</v>
      </c>
      <c r="G349" s="120">
        <f t="shared" si="146"/>
        <v>0</v>
      </c>
      <c r="H349" s="120">
        <f t="shared" si="146"/>
        <v>0</v>
      </c>
      <c r="I349" s="123"/>
      <c r="J349" s="123"/>
      <c r="K349" s="123"/>
      <c r="L349" s="123"/>
      <c r="M349" s="236"/>
      <c r="N349" s="124"/>
    </row>
    <row r="350" spans="1:14" s="125" customFormat="1" x14ac:dyDescent="0.25">
      <c r="A350" s="241"/>
      <c r="B350" s="242"/>
      <c r="C350" s="229"/>
      <c r="D350" s="122" t="s">
        <v>16</v>
      </c>
      <c r="E350" s="120">
        <f t="shared" si="144"/>
        <v>0</v>
      </c>
      <c r="F350" s="120">
        <f t="shared" si="146"/>
        <v>0</v>
      </c>
      <c r="G350" s="120">
        <f t="shared" si="146"/>
        <v>0</v>
      </c>
      <c r="H350" s="120">
        <f t="shared" si="146"/>
        <v>0</v>
      </c>
      <c r="I350" s="123"/>
      <c r="J350" s="123"/>
      <c r="K350" s="123"/>
      <c r="L350" s="123"/>
      <c r="M350" s="237"/>
      <c r="N350" s="124"/>
    </row>
    <row r="351" spans="1:14" x14ac:dyDescent="0.25">
      <c r="A351" s="241" t="s">
        <v>139</v>
      </c>
      <c r="B351" s="242" t="s">
        <v>117</v>
      </c>
      <c r="C351" s="227" t="s">
        <v>107</v>
      </c>
      <c r="D351" s="122" t="s">
        <v>11</v>
      </c>
      <c r="E351" s="120">
        <f t="shared" ref="E351:H351" si="147">SUM(E352:E356)</f>
        <v>0</v>
      </c>
      <c r="F351" s="120">
        <f t="shared" si="147"/>
        <v>0</v>
      </c>
      <c r="G351" s="120">
        <f t="shared" si="147"/>
        <v>0</v>
      </c>
      <c r="H351" s="120">
        <f t="shared" si="147"/>
        <v>0</v>
      </c>
      <c r="I351" s="79"/>
      <c r="J351" s="79"/>
      <c r="K351" s="79"/>
      <c r="L351" s="79"/>
      <c r="M351" s="230" t="s">
        <v>97</v>
      </c>
      <c r="N351" s="111"/>
    </row>
    <row r="352" spans="1:14" x14ac:dyDescent="0.25">
      <c r="A352" s="241"/>
      <c r="B352" s="242"/>
      <c r="C352" s="228"/>
      <c r="D352" s="221" t="s">
        <v>12</v>
      </c>
      <c r="E352" s="222"/>
      <c r="F352" s="222"/>
      <c r="G352" s="222"/>
      <c r="H352" s="223"/>
      <c r="I352" s="79"/>
      <c r="J352" s="79"/>
      <c r="K352" s="79"/>
      <c r="L352" s="79"/>
      <c r="M352" s="231"/>
      <c r="N352" s="111"/>
    </row>
    <row r="353" spans="1:14" x14ac:dyDescent="0.25">
      <c r="A353" s="241"/>
      <c r="B353" s="242"/>
      <c r="C353" s="228"/>
      <c r="D353" s="122" t="s">
        <v>13</v>
      </c>
      <c r="E353" s="120">
        <f t="shared" ref="E353:E356" si="148">F353+G353+H353</f>
        <v>0</v>
      </c>
      <c r="F353" s="120"/>
      <c r="G353" s="120"/>
      <c r="H353" s="120"/>
      <c r="I353" s="79"/>
      <c r="J353" s="79"/>
      <c r="K353" s="79"/>
      <c r="L353" s="79"/>
      <c r="M353" s="231"/>
      <c r="N353" s="111"/>
    </row>
    <row r="354" spans="1:14" x14ac:dyDescent="0.25">
      <c r="A354" s="241"/>
      <c r="B354" s="242"/>
      <c r="C354" s="228"/>
      <c r="D354" s="122" t="s">
        <v>14</v>
      </c>
      <c r="E354" s="120">
        <f t="shared" si="148"/>
        <v>0</v>
      </c>
      <c r="F354" s="120"/>
      <c r="G354" s="120"/>
      <c r="H354" s="120"/>
      <c r="I354" s="79"/>
      <c r="J354" s="79"/>
      <c r="K354" s="79"/>
      <c r="L354" s="79"/>
      <c r="M354" s="231"/>
      <c r="N354" s="111"/>
    </row>
    <row r="355" spans="1:14" x14ac:dyDescent="0.25">
      <c r="A355" s="241"/>
      <c r="B355" s="242"/>
      <c r="C355" s="228"/>
      <c r="D355" s="122" t="s">
        <v>15</v>
      </c>
      <c r="E355" s="120">
        <f t="shared" si="148"/>
        <v>0</v>
      </c>
      <c r="F355" s="120"/>
      <c r="G355" s="120"/>
      <c r="H355" s="120"/>
      <c r="I355" s="79"/>
      <c r="J355" s="79"/>
      <c r="K355" s="79"/>
      <c r="L355" s="79"/>
      <c r="M355" s="231"/>
      <c r="N355" s="111"/>
    </row>
    <row r="356" spans="1:14" x14ac:dyDescent="0.25">
      <c r="A356" s="241"/>
      <c r="B356" s="242"/>
      <c r="C356" s="229"/>
      <c r="D356" s="122" t="s">
        <v>16</v>
      </c>
      <c r="E356" s="120">
        <f t="shared" si="148"/>
        <v>0</v>
      </c>
      <c r="F356" s="120"/>
      <c r="G356" s="120"/>
      <c r="H356" s="120"/>
      <c r="I356" s="79"/>
      <c r="J356" s="79"/>
      <c r="K356" s="79"/>
      <c r="L356" s="79"/>
      <c r="M356" s="232"/>
      <c r="N356" s="111"/>
    </row>
    <row r="357" spans="1:14" ht="15" customHeight="1" x14ac:dyDescent="0.25">
      <c r="A357" s="224" t="s">
        <v>140</v>
      </c>
      <c r="B357" s="227" t="s">
        <v>119</v>
      </c>
      <c r="C357" s="227" t="s">
        <v>107</v>
      </c>
      <c r="D357" s="122" t="s">
        <v>11</v>
      </c>
      <c r="E357" s="120">
        <f>SUM(E358:E362)</f>
        <v>200</v>
      </c>
      <c r="F357" s="120">
        <f t="shared" ref="F357:H357" si="149">SUM(F358:F362)</f>
        <v>200</v>
      </c>
      <c r="G357" s="120">
        <f t="shared" si="149"/>
        <v>0</v>
      </c>
      <c r="H357" s="120">
        <f t="shared" si="149"/>
        <v>0</v>
      </c>
      <c r="I357" s="122"/>
      <c r="J357" s="122"/>
      <c r="K357" s="122"/>
      <c r="L357" s="122"/>
      <c r="M357" s="230" t="s">
        <v>92</v>
      </c>
      <c r="N357" s="111"/>
    </row>
    <row r="358" spans="1:14" x14ac:dyDescent="0.25">
      <c r="A358" s="225"/>
      <c r="B358" s="228"/>
      <c r="C358" s="228"/>
      <c r="D358" s="221" t="s">
        <v>12</v>
      </c>
      <c r="E358" s="222"/>
      <c r="F358" s="222"/>
      <c r="G358" s="222"/>
      <c r="H358" s="223"/>
      <c r="I358" s="122"/>
      <c r="J358" s="122"/>
      <c r="K358" s="122"/>
      <c r="L358" s="122"/>
      <c r="M358" s="231"/>
      <c r="N358" s="111"/>
    </row>
    <row r="359" spans="1:14" x14ac:dyDescent="0.25">
      <c r="A359" s="225"/>
      <c r="B359" s="228"/>
      <c r="C359" s="228"/>
      <c r="D359" s="122" t="s">
        <v>13</v>
      </c>
      <c r="E359" s="120">
        <f>F359+G359+H359</f>
        <v>200</v>
      </c>
      <c r="F359" s="120">
        <v>200</v>
      </c>
      <c r="G359" s="120"/>
      <c r="H359" s="120"/>
      <c r="I359" s="122"/>
      <c r="J359" s="122"/>
      <c r="K359" s="122"/>
      <c r="L359" s="122"/>
      <c r="M359" s="231"/>
      <c r="N359" s="111"/>
    </row>
    <row r="360" spans="1:14" x14ac:dyDescent="0.25">
      <c r="A360" s="225"/>
      <c r="B360" s="228"/>
      <c r="C360" s="228"/>
      <c r="D360" s="122" t="s">
        <v>14</v>
      </c>
      <c r="E360" s="120">
        <f t="shared" ref="E360:E362" si="150">F360+G360+H360</f>
        <v>0</v>
      </c>
      <c r="F360" s="120"/>
      <c r="G360" s="120"/>
      <c r="H360" s="120"/>
      <c r="I360" s="122"/>
      <c r="J360" s="122"/>
      <c r="K360" s="122"/>
      <c r="L360" s="122"/>
      <c r="M360" s="231"/>
      <c r="N360" s="111"/>
    </row>
    <row r="361" spans="1:14" x14ac:dyDescent="0.25">
      <c r="A361" s="225"/>
      <c r="B361" s="228"/>
      <c r="C361" s="228"/>
      <c r="D361" s="122" t="s">
        <v>15</v>
      </c>
      <c r="E361" s="120">
        <f t="shared" si="150"/>
        <v>0</v>
      </c>
      <c r="F361" s="120"/>
      <c r="G361" s="120"/>
      <c r="H361" s="120"/>
      <c r="I361" s="122"/>
      <c r="J361" s="122"/>
      <c r="K361" s="122"/>
      <c r="L361" s="122"/>
      <c r="M361" s="231"/>
      <c r="N361" s="111"/>
    </row>
    <row r="362" spans="1:14" x14ac:dyDescent="0.25">
      <c r="A362" s="226"/>
      <c r="B362" s="229"/>
      <c r="C362" s="229"/>
      <c r="D362" s="122" t="s">
        <v>16</v>
      </c>
      <c r="E362" s="120">
        <f t="shared" si="150"/>
        <v>0</v>
      </c>
      <c r="F362" s="120"/>
      <c r="G362" s="120"/>
      <c r="H362" s="120"/>
      <c r="I362" s="122"/>
      <c r="J362" s="122"/>
      <c r="K362" s="122"/>
      <c r="L362" s="122"/>
      <c r="M362" s="232"/>
      <c r="N362" s="111"/>
    </row>
    <row r="363" spans="1:14" x14ac:dyDescent="0.25">
      <c r="A363" s="224" t="s">
        <v>141</v>
      </c>
      <c r="B363" s="227" t="s">
        <v>120</v>
      </c>
      <c r="C363" s="227" t="s">
        <v>108</v>
      </c>
      <c r="D363" s="122" t="s">
        <v>11</v>
      </c>
      <c r="E363" s="120">
        <f>SUM(E364:E368)</f>
        <v>364.2</v>
      </c>
      <c r="F363" s="120">
        <f t="shared" ref="F363:H363" si="151">SUM(F364:F368)</f>
        <v>0</v>
      </c>
      <c r="G363" s="120">
        <f t="shared" si="151"/>
        <v>364.2</v>
      </c>
      <c r="H363" s="120">
        <f t="shared" si="151"/>
        <v>0</v>
      </c>
      <c r="I363" s="122"/>
      <c r="J363" s="122"/>
      <c r="K363" s="122"/>
      <c r="L363" s="122"/>
      <c r="M363" s="230" t="s">
        <v>92</v>
      </c>
      <c r="N363" s="111"/>
    </row>
    <row r="364" spans="1:14" x14ac:dyDescent="0.25">
      <c r="A364" s="225"/>
      <c r="B364" s="228"/>
      <c r="C364" s="228"/>
      <c r="D364" s="221" t="s">
        <v>12</v>
      </c>
      <c r="E364" s="222"/>
      <c r="F364" s="222"/>
      <c r="G364" s="222"/>
      <c r="H364" s="223"/>
      <c r="I364" s="122"/>
      <c r="J364" s="122"/>
      <c r="K364" s="122"/>
      <c r="L364" s="122"/>
      <c r="M364" s="231"/>
      <c r="N364" s="111"/>
    </row>
    <row r="365" spans="1:14" x14ac:dyDescent="0.25">
      <c r="A365" s="225"/>
      <c r="B365" s="228"/>
      <c r="C365" s="228"/>
      <c r="D365" s="122" t="s">
        <v>13</v>
      </c>
      <c r="E365" s="120">
        <f>F365+G365+H365</f>
        <v>364.2</v>
      </c>
      <c r="F365" s="120"/>
      <c r="G365" s="120">
        <v>364.2</v>
      </c>
      <c r="H365" s="120"/>
      <c r="I365" s="122"/>
      <c r="J365" s="122"/>
      <c r="K365" s="122"/>
      <c r="L365" s="122"/>
      <c r="M365" s="231"/>
      <c r="N365" s="111"/>
    </row>
    <row r="366" spans="1:14" x14ac:dyDescent="0.25">
      <c r="A366" s="225"/>
      <c r="B366" s="228"/>
      <c r="C366" s="228"/>
      <c r="D366" s="122" t="s">
        <v>14</v>
      </c>
      <c r="E366" s="120">
        <f t="shared" ref="E366:E368" si="152">F366+G366+H366</f>
        <v>0</v>
      </c>
      <c r="F366" s="120"/>
      <c r="G366" s="120"/>
      <c r="H366" s="120"/>
      <c r="I366" s="122"/>
      <c r="J366" s="122"/>
      <c r="K366" s="122"/>
      <c r="L366" s="122"/>
      <c r="M366" s="231"/>
      <c r="N366" s="111"/>
    </row>
    <row r="367" spans="1:14" x14ac:dyDescent="0.25">
      <c r="A367" s="225"/>
      <c r="B367" s="228"/>
      <c r="C367" s="228"/>
      <c r="D367" s="122" t="s">
        <v>15</v>
      </c>
      <c r="E367" s="120">
        <f t="shared" si="152"/>
        <v>0</v>
      </c>
      <c r="F367" s="120"/>
      <c r="G367" s="120"/>
      <c r="H367" s="120"/>
      <c r="I367" s="122"/>
      <c r="J367" s="122"/>
      <c r="K367" s="122"/>
      <c r="L367" s="122"/>
      <c r="M367" s="231"/>
      <c r="N367" s="111"/>
    </row>
    <row r="368" spans="1:14" x14ac:dyDescent="0.25">
      <c r="A368" s="226"/>
      <c r="B368" s="229"/>
      <c r="C368" s="229"/>
      <c r="D368" s="122" t="s">
        <v>16</v>
      </c>
      <c r="E368" s="120">
        <f t="shared" si="152"/>
        <v>0</v>
      </c>
      <c r="F368" s="120"/>
      <c r="G368" s="120"/>
      <c r="H368" s="120"/>
      <c r="I368" s="122"/>
      <c r="J368" s="122"/>
      <c r="K368" s="122"/>
      <c r="L368" s="122"/>
      <c r="M368" s="232"/>
      <c r="N368" s="111"/>
    </row>
    <row r="369" spans="1:14" x14ac:dyDescent="0.25">
      <c r="A369" s="224" t="s">
        <v>142</v>
      </c>
      <c r="B369" s="227" t="s">
        <v>121</v>
      </c>
      <c r="C369" s="227" t="s">
        <v>162</v>
      </c>
      <c r="D369" s="122" t="s">
        <v>11</v>
      </c>
      <c r="E369" s="120">
        <f>SUM(E370:E374)</f>
        <v>0</v>
      </c>
      <c r="F369" s="120">
        <f t="shared" ref="F369:H369" si="153">SUM(F370:F374)</f>
        <v>0</v>
      </c>
      <c r="G369" s="120">
        <f t="shared" si="153"/>
        <v>0</v>
      </c>
      <c r="H369" s="120">
        <f t="shared" si="153"/>
        <v>0</v>
      </c>
      <c r="I369" s="122"/>
      <c r="J369" s="122"/>
      <c r="K369" s="122"/>
      <c r="L369" s="122"/>
      <c r="M369" s="230" t="s">
        <v>154</v>
      </c>
      <c r="N369" s="111"/>
    </row>
    <row r="370" spans="1:14" x14ac:dyDescent="0.25">
      <c r="A370" s="225"/>
      <c r="B370" s="228"/>
      <c r="C370" s="228"/>
      <c r="D370" s="221" t="s">
        <v>12</v>
      </c>
      <c r="E370" s="222"/>
      <c r="F370" s="222"/>
      <c r="G370" s="222"/>
      <c r="H370" s="223"/>
      <c r="I370" s="122"/>
      <c r="J370" s="122"/>
      <c r="K370" s="122"/>
      <c r="L370" s="122"/>
      <c r="M370" s="231"/>
      <c r="N370" s="111"/>
    </row>
    <row r="371" spans="1:14" x14ac:dyDescent="0.25">
      <c r="A371" s="225"/>
      <c r="B371" s="228"/>
      <c r="C371" s="228"/>
      <c r="D371" s="122" t="s">
        <v>13</v>
      </c>
      <c r="E371" s="120">
        <f>F371+G371+H371</f>
        <v>0</v>
      </c>
      <c r="F371" s="120">
        <f>F377+F383</f>
        <v>0</v>
      </c>
      <c r="G371" s="120">
        <f t="shared" ref="G371:H371" si="154">G377+G383</f>
        <v>0</v>
      </c>
      <c r="H371" s="120">
        <f t="shared" si="154"/>
        <v>0</v>
      </c>
      <c r="I371" s="122"/>
      <c r="J371" s="122"/>
      <c r="K371" s="122"/>
      <c r="L371" s="122"/>
      <c r="M371" s="231"/>
      <c r="N371" s="111"/>
    </row>
    <row r="372" spans="1:14" x14ac:dyDescent="0.25">
      <c r="A372" s="225"/>
      <c r="B372" s="228"/>
      <c r="C372" s="228"/>
      <c r="D372" s="122" t="s">
        <v>14</v>
      </c>
      <c r="E372" s="120">
        <f t="shared" ref="E372:E374" si="155">F372+G372+H372</f>
        <v>0</v>
      </c>
      <c r="F372" s="120">
        <f t="shared" ref="F372:H374" si="156">F378+F384</f>
        <v>0</v>
      </c>
      <c r="G372" s="120">
        <f t="shared" si="156"/>
        <v>0</v>
      </c>
      <c r="H372" s="120">
        <f t="shared" si="156"/>
        <v>0</v>
      </c>
      <c r="I372" s="122"/>
      <c r="J372" s="122"/>
      <c r="K372" s="122"/>
      <c r="L372" s="122"/>
      <c r="M372" s="231"/>
      <c r="N372" s="111"/>
    </row>
    <row r="373" spans="1:14" x14ac:dyDescent="0.25">
      <c r="A373" s="225"/>
      <c r="B373" s="228"/>
      <c r="C373" s="228"/>
      <c r="D373" s="122" t="s">
        <v>15</v>
      </c>
      <c r="E373" s="120">
        <f t="shared" si="155"/>
        <v>0</v>
      </c>
      <c r="F373" s="120">
        <f t="shared" si="156"/>
        <v>0</v>
      </c>
      <c r="G373" s="120">
        <f t="shared" si="156"/>
        <v>0</v>
      </c>
      <c r="H373" s="120">
        <f t="shared" si="156"/>
        <v>0</v>
      </c>
      <c r="I373" s="122"/>
      <c r="J373" s="122"/>
      <c r="K373" s="122"/>
      <c r="L373" s="122"/>
      <c r="M373" s="231"/>
      <c r="N373" s="111"/>
    </row>
    <row r="374" spans="1:14" x14ac:dyDescent="0.25">
      <c r="A374" s="226"/>
      <c r="B374" s="229"/>
      <c r="C374" s="229"/>
      <c r="D374" s="122" t="s">
        <v>16</v>
      </c>
      <c r="E374" s="120">
        <f t="shared" si="155"/>
        <v>0</v>
      </c>
      <c r="F374" s="120">
        <f t="shared" si="156"/>
        <v>0</v>
      </c>
      <c r="G374" s="120">
        <f t="shared" si="156"/>
        <v>0</v>
      </c>
      <c r="H374" s="120">
        <f t="shared" si="156"/>
        <v>0</v>
      </c>
      <c r="I374" s="122"/>
      <c r="J374" s="122"/>
      <c r="K374" s="122"/>
      <c r="L374" s="122"/>
      <c r="M374" s="232"/>
      <c r="N374" s="111"/>
    </row>
    <row r="375" spans="1:14" x14ac:dyDescent="0.25">
      <c r="A375" s="224"/>
      <c r="B375" s="227"/>
      <c r="C375" s="224"/>
      <c r="D375" s="122" t="s">
        <v>11</v>
      </c>
      <c r="E375" s="120">
        <f>SUM(E376:E380)</f>
        <v>0</v>
      </c>
      <c r="F375" s="120">
        <f t="shared" ref="F375:H375" si="157">SUM(F376:F380)</f>
        <v>0</v>
      </c>
      <c r="G375" s="120">
        <f t="shared" si="157"/>
        <v>0</v>
      </c>
      <c r="H375" s="120">
        <f t="shared" si="157"/>
        <v>0</v>
      </c>
      <c r="I375" s="122"/>
      <c r="J375" s="122"/>
      <c r="K375" s="122"/>
      <c r="L375" s="122"/>
      <c r="M375" s="230" t="s">
        <v>92</v>
      </c>
      <c r="N375" s="111"/>
    </row>
    <row r="376" spans="1:14" x14ac:dyDescent="0.25">
      <c r="A376" s="225"/>
      <c r="B376" s="228"/>
      <c r="C376" s="225"/>
      <c r="D376" s="221" t="s">
        <v>12</v>
      </c>
      <c r="E376" s="222"/>
      <c r="F376" s="222"/>
      <c r="G376" s="222"/>
      <c r="H376" s="223"/>
      <c r="I376" s="122"/>
      <c r="J376" s="122"/>
      <c r="K376" s="122"/>
      <c r="L376" s="122"/>
      <c r="M376" s="231"/>
      <c r="N376" s="111"/>
    </row>
    <row r="377" spans="1:14" x14ac:dyDescent="0.25">
      <c r="A377" s="225"/>
      <c r="B377" s="228"/>
      <c r="C377" s="225"/>
      <c r="D377" s="122" t="s">
        <v>13</v>
      </c>
      <c r="E377" s="120">
        <f>F377+G377+H377</f>
        <v>0</v>
      </c>
      <c r="F377" s="120"/>
      <c r="G377" s="120"/>
      <c r="H377" s="120"/>
      <c r="I377" s="122"/>
      <c r="J377" s="122"/>
      <c r="K377" s="122"/>
      <c r="L377" s="122"/>
      <c r="M377" s="231"/>
      <c r="N377" s="111"/>
    </row>
    <row r="378" spans="1:14" x14ac:dyDescent="0.25">
      <c r="A378" s="225"/>
      <c r="B378" s="228"/>
      <c r="C378" s="225"/>
      <c r="D378" s="122" t="s">
        <v>14</v>
      </c>
      <c r="E378" s="120">
        <f t="shared" ref="E378:E380" si="158">F378+G378+H378</f>
        <v>0</v>
      </c>
      <c r="F378" s="120"/>
      <c r="G378" s="120"/>
      <c r="H378" s="120"/>
      <c r="I378" s="122"/>
      <c r="J378" s="122"/>
      <c r="K378" s="122"/>
      <c r="L378" s="122"/>
      <c r="M378" s="231"/>
      <c r="N378" s="111"/>
    </row>
    <row r="379" spans="1:14" x14ac:dyDescent="0.25">
      <c r="A379" s="225"/>
      <c r="B379" s="228"/>
      <c r="C379" s="225"/>
      <c r="D379" s="122" t="s">
        <v>15</v>
      </c>
      <c r="E379" s="120">
        <f t="shared" si="158"/>
        <v>0</v>
      </c>
      <c r="F379" s="120"/>
      <c r="G379" s="120"/>
      <c r="H379" s="120"/>
      <c r="I379" s="122"/>
      <c r="J379" s="122"/>
      <c r="K379" s="122"/>
      <c r="L379" s="122"/>
      <c r="M379" s="231"/>
      <c r="N379" s="111"/>
    </row>
    <row r="380" spans="1:14" x14ac:dyDescent="0.25">
      <c r="A380" s="226"/>
      <c r="B380" s="229"/>
      <c r="C380" s="226"/>
      <c r="D380" s="122" t="s">
        <v>16</v>
      </c>
      <c r="E380" s="120">
        <f t="shared" si="158"/>
        <v>0</v>
      </c>
      <c r="F380" s="120"/>
      <c r="G380" s="120"/>
      <c r="H380" s="120"/>
      <c r="I380" s="122"/>
      <c r="J380" s="122"/>
      <c r="K380" s="122"/>
      <c r="L380" s="122"/>
      <c r="M380" s="232"/>
      <c r="N380" s="111"/>
    </row>
    <row r="381" spans="1:14" x14ac:dyDescent="0.25">
      <c r="A381" s="224"/>
      <c r="B381" s="227"/>
      <c r="C381" s="224"/>
      <c r="D381" s="122" t="s">
        <v>11</v>
      </c>
      <c r="E381" s="120">
        <f>SUM(E382:E386)</f>
        <v>0</v>
      </c>
      <c r="F381" s="120">
        <f t="shared" ref="F381:H381" si="159">SUM(F382:F386)</f>
        <v>0</v>
      </c>
      <c r="G381" s="120">
        <f t="shared" si="159"/>
        <v>0</v>
      </c>
      <c r="H381" s="120">
        <f t="shared" si="159"/>
        <v>0</v>
      </c>
      <c r="I381" s="122"/>
      <c r="J381" s="122"/>
      <c r="K381" s="122"/>
      <c r="L381" s="122"/>
      <c r="M381" s="230" t="s">
        <v>97</v>
      </c>
      <c r="N381" s="111"/>
    </row>
    <row r="382" spans="1:14" x14ac:dyDescent="0.25">
      <c r="A382" s="225"/>
      <c r="B382" s="228"/>
      <c r="C382" s="225"/>
      <c r="D382" s="221" t="s">
        <v>12</v>
      </c>
      <c r="E382" s="222"/>
      <c r="F382" s="222"/>
      <c r="G382" s="222"/>
      <c r="H382" s="223"/>
      <c r="I382" s="122"/>
      <c r="J382" s="122"/>
      <c r="K382" s="122"/>
      <c r="L382" s="122"/>
      <c r="M382" s="231"/>
      <c r="N382" s="111"/>
    </row>
    <row r="383" spans="1:14" x14ac:dyDescent="0.25">
      <c r="A383" s="225"/>
      <c r="B383" s="228"/>
      <c r="C383" s="225"/>
      <c r="D383" s="122" t="s">
        <v>13</v>
      </c>
      <c r="E383" s="120">
        <f>F383+G383+H383</f>
        <v>0</v>
      </c>
      <c r="F383" s="120"/>
      <c r="G383" s="120"/>
      <c r="H383" s="120"/>
      <c r="I383" s="122"/>
      <c r="J383" s="122"/>
      <c r="K383" s="122"/>
      <c r="L383" s="122"/>
      <c r="M383" s="231"/>
      <c r="N383" s="111"/>
    </row>
    <row r="384" spans="1:14" x14ac:dyDescent="0.25">
      <c r="A384" s="225"/>
      <c r="B384" s="228"/>
      <c r="C384" s="225"/>
      <c r="D384" s="122" t="s">
        <v>14</v>
      </c>
      <c r="E384" s="120">
        <f t="shared" ref="E384:E386" si="160">F384+G384+H384</f>
        <v>0</v>
      </c>
      <c r="F384" s="120"/>
      <c r="G384" s="120"/>
      <c r="H384" s="120"/>
      <c r="I384" s="122"/>
      <c r="J384" s="122"/>
      <c r="K384" s="122"/>
      <c r="L384" s="122"/>
      <c r="M384" s="231"/>
      <c r="N384" s="111"/>
    </row>
    <row r="385" spans="1:14" x14ac:dyDescent="0.25">
      <c r="A385" s="225"/>
      <c r="B385" s="228"/>
      <c r="C385" s="225"/>
      <c r="D385" s="122" t="s">
        <v>15</v>
      </c>
      <c r="E385" s="120">
        <f t="shared" si="160"/>
        <v>0</v>
      </c>
      <c r="F385" s="120"/>
      <c r="G385" s="120"/>
      <c r="H385" s="120"/>
      <c r="I385" s="122"/>
      <c r="J385" s="122"/>
      <c r="K385" s="122"/>
      <c r="L385" s="122"/>
      <c r="M385" s="231"/>
      <c r="N385" s="111"/>
    </row>
    <row r="386" spans="1:14" x14ac:dyDescent="0.25">
      <c r="A386" s="226"/>
      <c r="B386" s="229"/>
      <c r="C386" s="226"/>
      <c r="D386" s="122" t="s">
        <v>16</v>
      </c>
      <c r="E386" s="120">
        <f t="shared" si="160"/>
        <v>0</v>
      </c>
      <c r="F386" s="120"/>
      <c r="G386" s="120"/>
      <c r="H386" s="120"/>
      <c r="I386" s="122"/>
      <c r="J386" s="122"/>
      <c r="K386" s="122"/>
      <c r="L386" s="122"/>
      <c r="M386" s="232"/>
      <c r="N386" s="111"/>
    </row>
    <row r="387" spans="1:14" ht="15" customHeight="1" x14ac:dyDescent="0.25">
      <c r="A387" s="224" t="s">
        <v>143</v>
      </c>
      <c r="B387" s="227" t="s">
        <v>131</v>
      </c>
      <c r="C387" s="227" t="s">
        <v>107</v>
      </c>
      <c r="D387" s="122" t="s">
        <v>11</v>
      </c>
      <c r="E387" s="120">
        <f>SUM(E388:E392)</f>
        <v>0</v>
      </c>
      <c r="F387" s="120">
        <f t="shared" ref="F387:H387" si="161">SUM(F388:F392)</f>
        <v>0</v>
      </c>
      <c r="G387" s="120">
        <f t="shared" si="161"/>
        <v>0</v>
      </c>
      <c r="H387" s="120">
        <f t="shared" si="161"/>
        <v>0</v>
      </c>
      <c r="I387" s="122"/>
      <c r="J387" s="122"/>
      <c r="K387" s="122"/>
      <c r="L387" s="122"/>
      <c r="M387" s="230" t="s">
        <v>128</v>
      </c>
      <c r="N387" s="111"/>
    </row>
    <row r="388" spans="1:14" x14ac:dyDescent="0.25">
      <c r="A388" s="225"/>
      <c r="B388" s="228"/>
      <c r="C388" s="228"/>
      <c r="D388" s="221" t="s">
        <v>12</v>
      </c>
      <c r="E388" s="222"/>
      <c r="F388" s="222"/>
      <c r="G388" s="222"/>
      <c r="H388" s="223"/>
      <c r="I388" s="122"/>
      <c r="J388" s="122"/>
      <c r="K388" s="122"/>
      <c r="L388" s="122"/>
      <c r="M388" s="231"/>
      <c r="N388" s="111"/>
    </row>
    <row r="389" spans="1:14" x14ac:dyDescent="0.25">
      <c r="A389" s="225"/>
      <c r="B389" s="228"/>
      <c r="C389" s="228"/>
      <c r="D389" s="122" t="s">
        <v>13</v>
      </c>
      <c r="E389" s="120">
        <f>F389+G389+H389</f>
        <v>0</v>
      </c>
      <c r="F389" s="120"/>
      <c r="G389" s="120"/>
      <c r="H389" s="120"/>
      <c r="I389" s="122"/>
      <c r="J389" s="122"/>
      <c r="K389" s="122"/>
      <c r="L389" s="122"/>
      <c r="M389" s="231"/>
      <c r="N389" s="111"/>
    </row>
    <row r="390" spans="1:14" x14ac:dyDescent="0.25">
      <c r="A390" s="225"/>
      <c r="B390" s="228"/>
      <c r="C390" s="228"/>
      <c r="D390" s="122" t="s">
        <v>14</v>
      </c>
      <c r="E390" s="120">
        <f t="shared" ref="E390:E392" si="162">F390+G390+H390</f>
        <v>0</v>
      </c>
      <c r="F390" s="120"/>
      <c r="G390" s="120"/>
      <c r="H390" s="120"/>
      <c r="I390" s="122"/>
      <c r="J390" s="122"/>
      <c r="K390" s="122"/>
      <c r="L390" s="122"/>
      <c r="M390" s="231"/>
      <c r="N390" s="111"/>
    </row>
    <row r="391" spans="1:14" x14ac:dyDescent="0.25">
      <c r="A391" s="225"/>
      <c r="B391" s="228"/>
      <c r="C391" s="228"/>
      <c r="D391" s="122" t="s">
        <v>15</v>
      </c>
      <c r="E391" s="120">
        <f t="shared" si="162"/>
        <v>0</v>
      </c>
      <c r="F391" s="120"/>
      <c r="G391" s="120"/>
      <c r="H391" s="120"/>
      <c r="I391" s="122"/>
      <c r="J391" s="122"/>
      <c r="K391" s="122"/>
      <c r="L391" s="122"/>
      <c r="M391" s="231"/>
      <c r="N391" s="111"/>
    </row>
    <row r="392" spans="1:14" x14ac:dyDescent="0.25">
      <c r="A392" s="226"/>
      <c r="B392" s="229"/>
      <c r="C392" s="229"/>
      <c r="D392" s="122" t="s">
        <v>16</v>
      </c>
      <c r="E392" s="120">
        <f t="shared" si="162"/>
        <v>0</v>
      </c>
      <c r="F392" s="120"/>
      <c r="G392" s="120"/>
      <c r="H392" s="120"/>
      <c r="I392" s="122"/>
      <c r="J392" s="122"/>
      <c r="K392" s="122"/>
      <c r="L392" s="122"/>
      <c r="M392" s="232"/>
      <c r="N392" s="111"/>
    </row>
    <row r="393" spans="1:14" s="125" customFormat="1" x14ac:dyDescent="0.25">
      <c r="A393" s="233" t="s">
        <v>80</v>
      </c>
      <c r="B393" s="234" t="s">
        <v>81</v>
      </c>
      <c r="C393" s="227" t="s">
        <v>162</v>
      </c>
      <c r="D393" s="126" t="s">
        <v>11</v>
      </c>
      <c r="E393" s="127">
        <f t="shared" ref="E393:H393" si="163">SUM(E394:E398)</f>
        <v>3963.8999999999996</v>
      </c>
      <c r="F393" s="127">
        <f t="shared" si="163"/>
        <v>3363.8999999999996</v>
      </c>
      <c r="G393" s="127">
        <f t="shared" si="163"/>
        <v>600</v>
      </c>
      <c r="H393" s="127">
        <f t="shared" si="163"/>
        <v>0</v>
      </c>
      <c r="I393" s="123"/>
      <c r="J393" s="123"/>
      <c r="K393" s="123"/>
      <c r="L393" s="123"/>
      <c r="M393" s="235"/>
      <c r="N393" s="124"/>
    </row>
    <row r="394" spans="1:14" s="125" customFormat="1" x14ac:dyDescent="0.25">
      <c r="A394" s="233"/>
      <c r="B394" s="234"/>
      <c r="C394" s="228"/>
      <c r="D394" s="238" t="s">
        <v>12</v>
      </c>
      <c r="E394" s="239"/>
      <c r="F394" s="239"/>
      <c r="G394" s="239"/>
      <c r="H394" s="240"/>
      <c r="I394" s="123"/>
      <c r="J394" s="123"/>
      <c r="K394" s="123"/>
      <c r="L394" s="123"/>
      <c r="M394" s="236"/>
      <c r="N394" s="124"/>
    </row>
    <row r="395" spans="1:14" s="125" customFormat="1" x14ac:dyDescent="0.25">
      <c r="A395" s="233"/>
      <c r="B395" s="234"/>
      <c r="C395" s="228"/>
      <c r="D395" s="126" t="s">
        <v>13</v>
      </c>
      <c r="E395" s="127">
        <f t="shared" ref="E395:E398" si="164">F395+G395+H395</f>
        <v>1765.7</v>
      </c>
      <c r="F395" s="127">
        <f>F401+F425+F443+F461+F467++F491+F509+F515</f>
        <v>1165.7</v>
      </c>
      <c r="G395" s="127">
        <f t="shared" ref="G395:H395" si="165">G401+G425+G443+G461+G467++G491+G509+G515</f>
        <v>600</v>
      </c>
      <c r="H395" s="127">
        <f t="shared" si="165"/>
        <v>0</v>
      </c>
      <c r="I395" s="123"/>
      <c r="J395" s="123"/>
      <c r="K395" s="123"/>
      <c r="L395" s="123"/>
      <c r="M395" s="236"/>
      <c r="N395" s="124"/>
    </row>
    <row r="396" spans="1:14" s="125" customFormat="1" x14ac:dyDescent="0.25">
      <c r="A396" s="233"/>
      <c r="B396" s="234"/>
      <c r="C396" s="228"/>
      <c r="D396" s="126" t="s">
        <v>14</v>
      </c>
      <c r="E396" s="127">
        <f t="shared" si="164"/>
        <v>2198.1999999999998</v>
      </c>
      <c r="F396" s="127">
        <f t="shared" ref="F396:H398" si="166">F402+F426+F444+F462+F468++F492+F510+F516</f>
        <v>2198.1999999999998</v>
      </c>
      <c r="G396" s="127">
        <f t="shared" si="166"/>
        <v>0</v>
      </c>
      <c r="H396" s="127">
        <f t="shared" si="166"/>
        <v>0</v>
      </c>
      <c r="I396" s="123"/>
      <c r="J396" s="123"/>
      <c r="K396" s="123"/>
      <c r="L396" s="123"/>
      <c r="M396" s="236"/>
      <c r="N396" s="124"/>
    </row>
    <row r="397" spans="1:14" s="125" customFormat="1" x14ac:dyDescent="0.25">
      <c r="A397" s="233"/>
      <c r="B397" s="234"/>
      <c r="C397" s="228"/>
      <c r="D397" s="126" t="s">
        <v>15</v>
      </c>
      <c r="E397" s="127">
        <f t="shared" si="164"/>
        <v>0</v>
      </c>
      <c r="F397" s="127">
        <f t="shared" si="166"/>
        <v>0</v>
      </c>
      <c r="G397" s="127">
        <f t="shared" si="166"/>
        <v>0</v>
      </c>
      <c r="H397" s="127">
        <f t="shared" si="166"/>
        <v>0</v>
      </c>
      <c r="I397" s="123"/>
      <c r="J397" s="123"/>
      <c r="K397" s="123"/>
      <c r="L397" s="123"/>
      <c r="M397" s="236"/>
      <c r="N397" s="124"/>
    </row>
    <row r="398" spans="1:14" s="125" customFormat="1" x14ac:dyDescent="0.25">
      <c r="A398" s="233"/>
      <c r="B398" s="234"/>
      <c r="C398" s="229"/>
      <c r="D398" s="126" t="s">
        <v>16</v>
      </c>
      <c r="E398" s="127">
        <f t="shared" si="164"/>
        <v>0</v>
      </c>
      <c r="F398" s="127">
        <f t="shared" si="166"/>
        <v>0</v>
      </c>
      <c r="G398" s="127">
        <f t="shared" si="166"/>
        <v>0</v>
      </c>
      <c r="H398" s="127">
        <f t="shared" si="166"/>
        <v>0</v>
      </c>
      <c r="I398" s="123"/>
      <c r="J398" s="123"/>
      <c r="K398" s="123"/>
      <c r="L398" s="123"/>
      <c r="M398" s="237"/>
      <c r="N398" s="124"/>
    </row>
    <row r="399" spans="1:14" x14ac:dyDescent="0.25">
      <c r="A399" s="224" t="s">
        <v>144</v>
      </c>
      <c r="B399" s="227" t="s">
        <v>116</v>
      </c>
      <c r="C399" s="227" t="s">
        <v>172</v>
      </c>
      <c r="D399" s="122" t="s">
        <v>11</v>
      </c>
      <c r="E399" s="120">
        <f>SUM(E400:E404)</f>
        <v>900</v>
      </c>
      <c r="F399" s="120">
        <f t="shared" ref="F399:H399" si="167">SUM(F400:F404)</f>
        <v>300</v>
      </c>
      <c r="G399" s="120">
        <f t="shared" si="167"/>
        <v>600</v>
      </c>
      <c r="H399" s="120">
        <f t="shared" si="167"/>
        <v>0</v>
      </c>
      <c r="I399" s="122"/>
      <c r="J399" s="122"/>
      <c r="K399" s="122"/>
      <c r="L399" s="122"/>
      <c r="M399" s="230" t="s">
        <v>155</v>
      </c>
      <c r="N399" s="111"/>
    </row>
    <row r="400" spans="1:14" x14ac:dyDescent="0.25">
      <c r="A400" s="225"/>
      <c r="B400" s="228"/>
      <c r="C400" s="228"/>
      <c r="D400" s="221" t="s">
        <v>12</v>
      </c>
      <c r="E400" s="222"/>
      <c r="F400" s="222"/>
      <c r="G400" s="222"/>
      <c r="H400" s="223"/>
      <c r="I400" s="122"/>
      <c r="J400" s="122"/>
      <c r="K400" s="122"/>
      <c r="L400" s="122"/>
      <c r="M400" s="231"/>
      <c r="N400" s="111"/>
    </row>
    <row r="401" spans="1:14" x14ac:dyDescent="0.25">
      <c r="A401" s="225"/>
      <c r="B401" s="228"/>
      <c r="C401" s="228"/>
      <c r="D401" s="122" t="s">
        <v>13</v>
      </c>
      <c r="E401" s="120">
        <f>F401+G401+H401</f>
        <v>900</v>
      </c>
      <c r="F401" s="120">
        <f>F407+F413+F419</f>
        <v>300</v>
      </c>
      <c r="G401" s="120">
        <f t="shared" ref="G401:H401" si="168">G407+G413+G419</f>
        <v>600</v>
      </c>
      <c r="H401" s="120">
        <f t="shared" si="168"/>
        <v>0</v>
      </c>
      <c r="I401" s="122"/>
      <c r="J401" s="122"/>
      <c r="K401" s="122"/>
      <c r="L401" s="122"/>
      <c r="M401" s="231"/>
      <c r="N401" s="111"/>
    </row>
    <row r="402" spans="1:14" x14ac:dyDescent="0.25">
      <c r="A402" s="225"/>
      <c r="B402" s="228"/>
      <c r="C402" s="228"/>
      <c r="D402" s="122" t="s">
        <v>14</v>
      </c>
      <c r="E402" s="120">
        <f t="shared" ref="E402:E404" si="169">F402+G402+H402</f>
        <v>0</v>
      </c>
      <c r="F402" s="120">
        <f t="shared" ref="F402:H402" si="170">F408+F414+F420</f>
        <v>0</v>
      </c>
      <c r="G402" s="120">
        <f t="shared" si="170"/>
        <v>0</v>
      </c>
      <c r="H402" s="120">
        <f t="shared" si="170"/>
        <v>0</v>
      </c>
      <c r="I402" s="122"/>
      <c r="J402" s="122"/>
      <c r="K402" s="122"/>
      <c r="L402" s="122"/>
      <c r="M402" s="231"/>
      <c r="N402" s="111"/>
    </row>
    <row r="403" spans="1:14" x14ac:dyDescent="0.25">
      <c r="A403" s="225"/>
      <c r="B403" s="228"/>
      <c r="C403" s="228"/>
      <c r="D403" s="122" t="s">
        <v>15</v>
      </c>
      <c r="E403" s="120">
        <f t="shared" si="169"/>
        <v>0</v>
      </c>
      <c r="F403" s="120">
        <f t="shared" ref="F403:H403" si="171">F409+F415+F421</f>
        <v>0</v>
      </c>
      <c r="G403" s="120">
        <f t="shared" si="171"/>
        <v>0</v>
      </c>
      <c r="H403" s="120">
        <f t="shared" si="171"/>
        <v>0</v>
      </c>
      <c r="I403" s="122"/>
      <c r="J403" s="122"/>
      <c r="K403" s="122"/>
      <c r="L403" s="122"/>
      <c r="M403" s="231"/>
      <c r="N403" s="111"/>
    </row>
    <row r="404" spans="1:14" x14ac:dyDescent="0.25">
      <c r="A404" s="226"/>
      <c r="B404" s="229"/>
      <c r="C404" s="229"/>
      <c r="D404" s="122" t="s">
        <v>16</v>
      </c>
      <c r="E404" s="120">
        <f t="shared" si="169"/>
        <v>0</v>
      </c>
      <c r="F404" s="120">
        <f t="shared" ref="F404:H404" si="172">F410+F416+F422</f>
        <v>0</v>
      </c>
      <c r="G404" s="120">
        <f t="shared" si="172"/>
        <v>0</v>
      </c>
      <c r="H404" s="120">
        <f t="shared" si="172"/>
        <v>0</v>
      </c>
      <c r="I404" s="122"/>
      <c r="J404" s="122"/>
      <c r="K404" s="122"/>
      <c r="L404" s="122"/>
      <c r="M404" s="232"/>
      <c r="N404" s="111"/>
    </row>
    <row r="405" spans="1:14" x14ac:dyDescent="0.25">
      <c r="A405" s="224"/>
      <c r="B405" s="227"/>
      <c r="C405" s="224"/>
      <c r="D405" s="122" t="s">
        <v>11</v>
      </c>
      <c r="E405" s="120">
        <f>SUM(E406:E410)</f>
        <v>600</v>
      </c>
      <c r="F405" s="120">
        <f t="shared" ref="F405:H405" si="173">SUM(F406:F410)</f>
        <v>300</v>
      </c>
      <c r="G405" s="120">
        <f t="shared" si="173"/>
        <v>300</v>
      </c>
      <c r="H405" s="120">
        <f t="shared" si="173"/>
        <v>0</v>
      </c>
      <c r="I405" s="122"/>
      <c r="J405" s="122"/>
      <c r="K405" s="122"/>
      <c r="L405" s="122"/>
      <c r="M405" s="230" t="s">
        <v>97</v>
      </c>
      <c r="N405" s="111"/>
    </row>
    <row r="406" spans="1:14" x14ac:dyDescent="0.25">
      <c r="A406" s="225"/>
      <c r="B406" s="228"/>
      <c r="C406" s="225"/>
      <c r="D406" s="221" t="s">
        <v>12</v>
      </c>
      <c r="E406" s="222"/>
      <c r="F406" s="222"/>
      <c r="G406" s="222"/>
      <c r="H406" s="223"/>
      <c r="I406" s="122"/>
      <c r="J406" s="122"/>
      <c r="K406" s="122"/>
      <c r="L406" s="122"/>
      <c r="M406" s="231"/>
      <c r="N406" s="111"/>
    </row>
    <row r="407" spans="1:14" x14ac:dyDescent="0.25">
      <c r="A407" s="225"/>
      <c r="B407" s="228"/>
      <c r="C407" s="225"/>
      <c r="D407" s="122" t="s">
        <v>13</v>
      </c>
      <c r="E407" s="120">
        <f>F407+G407+H407</f>
        <v>600</v>
      </c>
      <c r="F407" s="120">
        <v>300</v>
      </c>
      <c r="G407" s="120">
        <v>300</v>
      </c>
      <c r="H407" s="120"/>
      <c r="I407" s="122"/>
      <c r="J407" s="122"/>
      <c r="K407" s="122"/>
      <c r="L407" s="122"/>
      <c r="M407" s="231"/>
      <c r="N407" s="111"/>
    </row>
    <row r="408" spans="1:14" x14ac:dyDescent="0.25">
      <c r="A408" s="225"/>
      <c r="B408" s="228"/>
      <c r="C408" s="225"/>
      <c r="D408" s="122" t="s">
        <v>14</v>
      </c>
      <c r="E408" s="120">
        <f t="shared" ref="E408:E410" si="174">F408+G408+H408</f>
        <v>0</v>
      </c>
      <c r="F408" s="120"/>
      <c r="G408" s="120"/>
      <c r="H408" s="120"/>
      <c r="I408" s="122"/>
      <c r="J408" s="122"/>
      <c r="K408" s="122"/>
      <c r="L408" s="122"/>
      <c r="M408" s="231"/>
      <c r="N408" s="111"/>
    </row>
    <row r="409" spans="1:14" x14ac:dyDescent="0.25">
      <c r="A409" s="225"/>
      <c r="B409" s="228"/>
      <c r="C409" s="225"/>
      <c r="D409" s="122" t="s">
        <v>15</v>
      </c>
      <c r="E409" s="120">
        <f t="shared" si="174"/>
        <v>0</v>
      </c>
      <c r="F409" s="120"/>
      <c r="G409" s="120"/>
      <c r="H409" s="120"/>
      <c r="I409" s="122"/>
      <c r="J409" s="122"/>
      <c r="K409" s="122"/>
      <c r="L409" s="122"/>
      <c r="M409" s="231"/>
      <c r="N409" s="111"/>
    </row>
    <row r="410" spans="1:14" x14ac:dyDescent="0.25">
      <c r="A410" s="226"/>
      <c r="B410" s="229"/>
      <c r="C410" s="226"/>
      <c r="D410" s="122" t="s">
        <v>16</v>
      </c>
      <c r="E410" s="120">
        <f t="shared" si="174"/>
        <v>0</v>
      </c>
      <c r="F410" s="120"/>
      <c r="G410" s="120"/>
      <c r="H410" s="120"/>
      <c r="I410" s="122"/>
      <c r="J410" s="122"/>
      <c r="K410" s="122"/>
      <c r="L410" s="122"/>
      <c r="M410" s="232"/>
      <c r="N410" s="111"/>
    </row>
    <row r="411" spans="1:14" x14ac:dyDescent="0.25">
      <c r="A411" s="224"/>
      <c r="B411" s="227"/>
      <c r="C411" s="224"/>
      <c r="D411" s="122" t="s">
        <v>11</v>
      </c>
      <c r="E411" s="120">
        <f>SUM(E412:E416)</f>
        <v>300</v>
      </c>
      <c r="F411" s="120">
        <f t="shared" ref="F411:H411" si="175">SUM(F412:F416)</f>
        <v>0</v>
      </c>
      <c r="G411" s="120">
        <f t="shared" si="175"/>
        <v>300</v>
      </c>
      <c r="H411" s="120">
        <f t="shared" si="175"/>
        <v>0</v>
      </c>
      <c r="I411" s="122"/>
      <c r="J411" s="122"/>
      <c r="K411" s="122"/>
      <c r="L411" s="122"/>
      <c r="M411" s="230" t="s">
        <v>100</v>
      </c>
      <c r="N411" s="111"/>
    </row>
    <row r="412" spans="1:14" x14ac:dyDescent="0.25">
      <c r="A412" s="225"/>
      <c r="B412" s="228"/>
      <c r="C412" s="225"/>
      <c r="D412" s="221" t="s">
        <v>12</v>
      </c>
      <c r="E412" s="222"/>
      <c r="F412" s="222"/>
      <c r="G412" s="222"/>
      <c r="H412" s="223"/>
      <c r="I412" s="122"/>
      <c r="J412" s="122"/>
      <c r="K412" s="122"/>
      <c r="L412" s="122"/>
      <c r="M412" s="231"/>
      <c r="N412" s="111"/>
    </row>
    <row r="413" spans="1:14" x14ac:dyDescent="0.25">
      <c r="A413" s="225"/>
      <c r="B413" s="228"/>
      <c r="C413" s="225"/>
      <c r="D413" s="122" t="s">
        <v>13</v>
      </c>
      <c r="E413" s="120">
        <f>F413+G413+H413</f>
        <v>300</v>
      </c>
      <c r="F413" s="120"/>
      <c r="G413" s="120">
        <v>300</v>
      </c>
      <c r="H413" s="120"/>
      <c r="I413" s="122"/>
      <c r="J413" s="122"/>
      <c r="K413" s="122"/>
      <c r="L413" s="122"/>
      <c r="M413" s="231"/>
      <c r="N413" s="111"/>
    </row>
    <row r="414" spans="1:14" x14ac:dyDescent="0.25">
      <c r="A414" s="225"/>
      <c r="B414" s="228"/>
      <c r="C414" s="225"/>
      <c r="D414" s="122" t="s">
        <v>14</v>
      </c>
      <c r="E414" s="120">
        <f t="shared" ref="E414:E416" si="176">F414+G414+H414</f>
        <v>0</v>
      </c>
      <c r="F414" s="120"/>
      <c r="G414" s="120"/>
      <c r="H414" s="120"/>
      <c r="I414" s="122"/>
      <c r="J414" s="122"/>
      <c r="K414" s="122"/>
      <c r="L414" s="122"/>
      <c r="M414" s="231"/>
      <c r="N414" s="111"/>
    </row>
    <row r="415" spans="1:14" x14ac:dyDescent="0.25">
      <c r="A415" s="225"/>
      <c r="B415" s="228"/>
      <c r="C415" s="225"/>
      <c r="D415" s="122" t="s">
        <v>15</v>
      </c>
      <c r="E415" s="120">
        <f t="shared" si="176"/>
        <v>0</v>
      </c>
      <c r="F415" s="120"/>
      <c r="G415" s="120"/>
      <c r="H415" s="120"/>
      <c r="I415" s="122"/>
      <c r="J415" s="122"/>
      <c r="K415" s="122"/>
      <c r="L415" s="122"/>
      <c r="M415" s="231"/>
      <c r="N415" s="111"/>
    </row>
    <row r="416" spans="1:14" x14ac:dyDescent="0.25">
      <c r="A416" s="226"/>
      <c r="B416" s="229"/>
      <c r="C416" s="226"/>
      <c r="D416" s="122" t="s">
        <v>16</v>
      </c>
      <c r="E416" s="120">
        <f t="shared" si="176"/>
        <v>0</v>
      </c>
      <c r="F416" s="120"/>
      <c r="G416" s="120"/>
      <c r="H416" s="120"/>
      <c r="I416" s="122"/>
      <c r="J416" s="122"/>
      <c r="K416" s="122"/>
      <c r="L416" s="122"/>
      <c r="M416" s="232"/>
      <c r="N416" s="111"/>
    </row>
    <row r="417" spans="1:14" ht="15" customHeight="1" x14ac:dyDescent="0.25">
      <c r="A417" s="224"/>
      <c r="B417" s="227"/>
      <c r="C417" s="224"/>
      <c r="D417" s="122" t="s">
        <v>11</v>
      </c>
      <c r="E417" s="120">
        <f>SUM(E418:E422)</f>
        <v>0</v>
      </c>
      <c r="F417" s="120">
        <f t="shared" ref="F417:H417" si="177">SUM(F418:F422)</f>
        <v>0</v>
      </c>
      <c r="G417" s="120">
        <f t="shared" si="177"/>
        <v>0</v>
      </c>
      <c r="H417" s="120">
        <f t="shared" si="177"/>
        <v>0</v>
      </c>
      <c r="I417" s="122"/>
      <c r="J417" s="122"/>
      <c r="K417" s="122"/>
      <c r="L417" s="122"/>
      <c r="M417" s="230" t="s">
        <v>128</v>
      </c>
      <c r="N417" s="111"/>
    </row>
    <row r="418" spans="1:14" x14ac:dyDescent="0.25">
      <c r="A418" s="225"/>
      <c r="B418" s="228"/>
      <c r="C418" s="225"/>
      <c r="D418" s="221" t="s">
        <v>12</v>
      </c>
      <c r="E418" s="222"/>
      <c r="F418" s="222"/>
      <c r="G418" s="222"/>
      <c r="H418" s="223"/>
      <c r="I418" s="122"/>
      <c r="J418" s="122"/>
      <c r="K418" s="122"/>
      <c r="L418" s="122"/>
      <c r="M418" s="231"/>
      <c r="N418" s="111"/>
    </row>
    <row r="419" spans="1:14" x14ac:dyDescent="0.25">
      <c r="A419" s="225"/>
      <c r="B419" s="228"/>
      <c r="C419" s="225"/>
      <c r="D419" s="122" t="s">
        <v>13</v>
      </c>
      <c r="E419" s="120">
        <f>F419+G419+H419</f>
        <v>0</v>
      </c>
      <c r="F419" s="120"/>
      <c r="G419" s="120"/>
      <c r="H419" s="120"/>
      <c r="I419" s="122"/>
      <c r="J419" s="122"/>
      <c r="K419" s="122"/>
      <c r="L419" s="122"/>
      <c r="M419" s="231"/>
      <c r="N419" s="111"/>
    </row>
    <row r="420" spans="1:14" x14ac:dyDescent="0.25">
      <c r="A420" s="225"/>
      <c r="B420" s="228"/>
      <c r="C420" s="225"/>
      <c r="D420" s="122" t="s">
        <v>14</v>
      </c>
      <c r="E420" s="120">
        <f t="shared" ref="E420:E422" si="178">F420+G420+H420</f>
        <v>0</v>
      </c>
      <c r="F420" s="120"/>
      <c r="G420" s="120"/>
      <c r="H420" s="120"/>
      <c r="I420" s="122"/>
      <c r="J420" s="122"/>
      <c r="K420" s="122"/>
      <c r="L420" s="122"/>
      <c r="M420" s="231"/>
      <c r="N420" s="111"/>
    </row>
    <row r="421" spans="1:14" x14ac:dyDescent="0.25">
      <c r="A421" s="225"/>
      <c r="B421" s="228"/>
      <c r="C421" s="225"/>
      <c r="D421" s="122" t="s">
        <v>15</v>
      </c>
      <c r="E421" s="120">
        <f t="shared" si="178"/>
        <v>0</v>
      </c>
      <c r="F421" s="120"/>
      <c r="G421" s="120"/>
      <c r="H421" s="120"/>
      <c r="I421" s="122"/>
      <c r="J421" s="122"/>
      <c r="K421" s="122"/>
      <c r="L421" s="122"/>
      <c r="M421" s="231"/>
      <c r="N421" s="111"/>
    </row>
    <row r="422" spans="1:14" x14ac:dyDescent="0.25">
      <c r="A422" s="226"/>
      <c r="B422" s="229"/>
      <c r="C422" s="226"/>
      <c r="D422" s="122" t="s">
        <v>16</v>
      </c>
      <c r="E422" s="120">
        <f t="shared" si="178"/>
        <v>0</v>
      </c>
      <c r="F422" s="120"/>
      <c r="G422" s="120"/>
      <c r="H422" s="120"/>
      <c r="I422" s="122"/>
      <c r="J422" s="122"/>
      <c r="K422" s="122"/>
      <c r="L422" s="122"/>
      <c r="M422" s="232"/>
      <c r="N422" s="111"/>
    </row>
    <row r="423" spans="1:14" x14ac:dyDescent="0.25">
      <c r="A423" s="224" t="s">
        <v>145</v>
      </c>
      <c r="B423" s="227" t="s">
        <v>118</v>
      </c>
      <c r="C423" s="227" t="s">
        <v>172</v>
      </c>
      <c r="D423" s="122" t="s">
        <v>11</v>
      </c>
      <c r="E423" s="120">
        <f>SUM(E424:E428)</f>
        <v>0</v>
      </c>
      <c r="F423" s="120">
        <f t="shared" ref="F423:H423" si="179">SUM(F424:F428)</f>
        <v>0</v>
      </c>
      <c r="G423" s="120">
        <f t="shared" si="179"/>
        <v>0</v>
      </c>
      <c r="H423" s="120">
        <f t="shared" si="179"/>
        <v>0</v>
      </c>
      <c r="I423" s="122"/>
      <c r="J423" s="122"/>
      <c r="K423" s="122"/>
      <c r="L423" s="122"/>
      <c r="M423" s="230" t="s">
        <v>156</v>
      </c>
      <c r="N423" s="111"/>
    </row>
    <row r="424" spans="1:14" x14ac:dyDescent="0.25">
      <c r="A424" s="225"/>
      <c r="B424" s="228"/>
      <c r="C424" s="228"/>
      <c r="D424" s="221" t="s">
        <v>12</v>
      </c>
      <c r="E424" s="222"/>
      <c r="F424" s="222"/>
      <c r="G424" s="222"/>
      <c r="H424" s="223"/>
      <c r="I424" s="122"/>
      <c r="J424" s="122"/>
      <c r="K424" s="122"/>
      <c r="L424" s="122"/>
      <c r="M424" s="231"/>
      <c r="N424" s="111"/>
    </row>
    <row r="425" spans="1:14" x14ac:dyDescent="0.25">
      <c r="A425" s="225"/>
      <c r="B425" s="228"/>
      <c r="C425" s="228"/>
      <c r="D425" s="122" t="s">
        <v>13</v>
      </c>
      <c r="E425" s="120">
        <f>F425+G425+H425</f>
        <v>0</v>
      </c>
      <c r="F425" s="120">
        <f>F431+F437</f>
        <v>0</v>
      </c>
      <c r="G425" s="120">
        <f t="shared" ref="G425:H425" si="180">G431+G437</f>
        <v>0</v>
      </c>
      <c r="H425" s="120">
        <f t="shared" si="180"/>
        <v>0</v>
      </c>
      <c r="I425" s="122"/>
      <c r="J425" s="122"/>
      <c r="K425" s="122"/>
      <c r="L425" s="122"/>
      <c r="M425" s="231"/>
      <c r="N425" s="111"/>
    </row>
    <row r="426" spans="1:14" x14ac:dyDescent="0.25">
      <c r="A426" s="225"/>
      <c r="B426" s="228"/>
      <c r="C426" s="228"/>
      <c r="D426" s="122" t="s">
        <v>14</v>
      </c>
      <c r="E426" s="120">
        <f t="shared" ref="E426:E428" si="181">F426+G426+H426</f>
        <v>0</v>
      </c>
      <c r="F426" s="120">
        <f t="shared" ref="F426:H428" si="182">F432+F438</f>
        <v>0</v>
      </c>
      <c r="G426" s="120">
        <f t="shared" si="182"/>
        <v>0</v>
      </c>
      <c r="H426" s="120">
        <f t="shared" si="182"/>
        <v>0</v>
      </c>
      <c r="I426" s="122"/>
      <c r="J426" s="122"/>
      <c r="K426" s="122"/>
      <c r="L426" s="122"/>
      <c r="M426" s="231"/>
      <c r="N426" s="111"/>
    </row>
    <row r="427" spans="1:14" x14ac:dyDescent="0.25">
      <c r="A427" s="225"/>
      <c r="B427" s="228"/>
      <c r="C427" s="228"/>
      <c r="D427" s="122" t="s">
        <v>15</v>
      </c>
      <c r="E427" s="120">
        <f t="shared" si="181"/>
        <v>0</v>
      </c>
      <c r="F427" s="120">
        <f t="shared" si="182"/>
        <v>0</v>
      </c>
      <c r="G427" s="120">
        <f t="shared" si="182"/>
        <v>0</v>
      </c>
      <c r="H427" s="120">
        <f t="shared" si="182"/>
        <v>0</v>
      </c>
      <c r="I427" s="122"/>
      <c r="J427" s="122"/>
      <c r="K427" s="122"/>
      <c r="L427" s="122"/>
      <c r="M427" s="231"/>
      <c r="N427" s="111"/>
    </row>
    <row r="428" spans="1:14" x14ac:dyDescent="0.25">
      <c r="A428" s="226"/>
      <c r="B428" s="229"/>
      <c r="C428" s="229"/>
      <c r="D428" s="122" t="s">
        <v>16</v>
      </c>
      <c r="E428" s="120">
        <f t="shared" si="181"/>
        <v>0</v>
      </c>
      <c r="F428" s="120">
        <f t="shared" si="182"/>
        <v>0</v>
      </c>
      <c r="G428" s="120">
        <f t="shared" si="182"/>
        <v>0</v>
      </c>
      <c r="H428" s="120">
        <f t="shared" si="182"/>
        <v>0</v>
      </c>
      <c r="I428" s="122"/>
      <c r="J428" s="122"/>
      <c r="K428" s="122"/>
      <c r="L428" s="122"/>
      <c r="M428" s="232"/>
      <c r="N428" s="111"/>
    </row>
    <row r="429" spans="1:14" x14ac:dyDescent="0.25">
      <c r="A429" s="241"/>
      <c r="B429" s="242"/>
      <c r="C429" s="243"/>
      <c r="D429" s="122" t="s">
        <v>11</v>
      </c>
      <c r="E429" s="120">
        <f t="shared" ref="E429:H429" si="183">SUM(E430:E434)</f>
        <v>0</v>
      </c>
      <c r="F429" s="120">
        <f t="shared" si="183"/>
        <v>0</v>
      </c>
      <c r="G429" s="120">
        <f t="shared" si="183"/>
        <v>0</v>
      </c>
      <c r="H429" s="120">
        <f t="shared" si="183"/>
        <v>0</v>
      </c>
      <c r="I429" s="79"/>
      <c r="J429" s="79"/>
      <c r="K429" s="79"/>
      <c r="L429" s="79"/>
      <c r="M429" s="230" t="s">
        <v>97</v>
      </c>
      <c r="N429" s="111"/>
    </row>
    <row r="430" spans="1:14" x14ac:dyDescent="0.25">
      <c r="A430" s="241"/>
      <c r="B430" s="242"/>
      <c r="C430" s="243"/>
      <c r="D430" s="221" t="s">
        <v>12</v>
      </c>
      <c r="E430" s="222"/>
      <c r="F430" s="222"/>
      <c r="G430" s="222"/>
      <c r="H430" s="223"/>
      <c r="I430" s="79"/>
      <c r="J430" s="79"/>
      <c r="K430" s="79"/>
      <c r="L430" s="79"/>
      <c r="M430" s="231"/>
      <c r="N430" s="111"/>
    </row>
    <row r="431" spans="1:14" x14ac:dyDescent="0.25">
      <c r="A431" s="241"/>
      <c r="B431" s="242"/>
      <c r="C431" s="243"/>
      <c r="D431" s="122" t="s">
        <v>13</v>
      </c>
      <c r="E431" s="120">
        <f t="shared" ref="E431:E434" si="184">F431+G431+H431</f>
        <v>0</v>
      </c>
      <c r="F431" s="120"/>
      <c r="G431" s="120"/>
      <c r="H431" s="120"/>
      <c r="I431" s="79"/>
      <c r="J431" s="79"/>
      <c r="K431" s="79"/>
      <c r="L431" s="79"/>
      <c r="M431" s="231"/>
      <c r="N431" s="111"/>
    </row>
    <row r="432" spans="1:14" x14ac:dyDescent="0.25">
      <c r="A432" s="241"/>
      <c r="B432" s="242"/>
      <c r="C432" s="243"/>
      <c r="D432" s="122" t="s">
        <v>14</v>
      </c>
      <c r="E432" s="120">
        <f t="shared" si="184"/>
        <v>0</v>
      </c>
      <c r="F432" s="120"/>
      <c r="G432" s="120"/>
      <c r="H432" s="120"/>
      <c r="I432" s="79"/>
      <c r="J432" s="79"/>
      <c r="K432" s="79"/>
      <c r="L432" s="79"/>
      <c r="M432" s="231"/>
      <c r="N432" s="111"/>
    </row>
    <row r="433" spans="1:14" x14ac:dyDescent="0.25">
      <c r="A433" s="241"/>
      <c r="B433" s="242"/>
      <c r="C433" s="243"/>
      <c r="D433" s="122" t="s">
        <v>15</v>
      </c>
      <c r="E433" s="120">
        <f t="shared" si="184"/>
        <v>0</v>
      </c>
      <c r="F433" s="120"/>
      <c r="G433" s="120"/>
      <c r="H433" s="120"/>
      <c r="I433" s="79"/>
      <c r="J433" s="79"/>
      <c r="K433" s="79"/>
      <c r="L433" s="79"/>
      <c r="M433" s="231"/>
      <c r="N433" s="111"/>
    </row>
    <row r="434" spans="1:14" x14ac:dyDescent="0.25">
      <c r="A434" s="241"/>
      <c r="B434" s="242"/>
      <c r="C434" s="243"/>
      <c r="D434" s="122" t="s">
        <v>16</v>
      </c>
      <c r="E434" s="120">
        <f t="shared" si="184"/>
        <v>0</v>
      </c>
      <c r="F434" s="120"/>
      <c r="G434" s="120"/>
      <c r="H434" s="120"/>
      <c r="I434" s="79"/>
      <c r="J434" s="79"/>
      <c r="K434" s="79"/>
      <c r="L434" s="79"/>
      <c r="M434" s="232"/>
      <c r="N434" s="111"/>
    </row>
    <row r="435" spans="1:14" x14ac:dyDescent="0.25">
      <c r="A435" s="241"/>
      <c r="B435" s="242"/>
      <c r="C435" s="243"/>
      <c r="D435" s="122" t="s">
        <v>11</v>
      </c>
      <c r="E435" s="120">
        <f t="shared" ref="E435:H435" si="185">SUM(E436:E440)</f>
        <v>0</v>
      </c>
      <c r="F435" s="120">
        <f t="shared" si="185"/>
        <v>0</v>
      </c>
      <c r="G435" s="120">
        <f t="shared" si="185"/>
        <v>0</v>
      </c>
      <c r="H435" s="120">
        <f t="shared" si="185"/>
        <v>0</v>
      </c>
      <c r="I435" s="79"/>
      <c r="J435" s="79"/>
      <c r="K435" s="79"/>
      <c r="L435" s="79"/>
      <c r="M435" s="230" t="s">
        <v>91</v>
      </c>
      <c r="N435" s="111"/>
    </row>
    <row r="436" spans="1:14" x14ac:dyDescent="0.25">
      <c r="A436" s="241"/>
      <c r="B436" s="242"/>
      <c r="C436" s="243"/>
      <c r="D436" s="221" t="s">
        <v>12</v>
      </c>
      <c r="E436" s="222"/>
      <c r="F436" s="222"/>
      <c r="G436" s="222"/>
      <c r="H436" s="223"/>
      <c r="I436" s="79"/>
      <c r="J436" s="79"/>
      <c r="K436" s="79"/>
      <c r="L436" s="79"/>
      <c r="M436" s="231"/>
      <c r="N436" s="111"/>
    </row>
    <row r="437" spans="1:14" x14ac:dyDescent="0.25">
      <c r="A437" s="241"/>
      <c r="B437" s="242"/>
      <c r="C437" s="243"/>
      <c r="D437" s="122" t="s">
        <v>13</v>
      </c>
      <c r="E437" s="120">
        <f t="shared" ref="E437:E440" si="186">F437+G437+H437</f>
        <v>0</v>
      </c>
      <c r="F437" s="120"/>
      <c r="G437" s="120"/>
      <c r="H437" s="120"/>
      <c r="I437" s="79"/>
      <c r="J437" s="79"/>
      <c r="K437" s="79"/>
      <c r="L437" s="79"/>
      <c r="M437" s="231"/>
      <c r="N437" s="111"/>
    </row>
    <row r="438" spans="1:14" x14ac:dyDescent="0.25">
      <c r="A438" s="241"/>
      <c r="B438" s="242"/>
      <c r="C438" s="243"/>
      <c r="D438" s="122" t="s">
        <v>14</v>
      </c>
      <c r="E438" s="120">
        <f t="shared" si="186"/>
        <v>0</v>
      </c>
      <c r="F438" s="120"/>
      <c r="G438" s="120"/>
      <c r="H438" s="120"/>
      <c r="I438" s="79"/>
      <c r="J438" s="79"/>
      <c r="K438" s="79"/>
      <c r="L438" s="79"/>
      <c r="M438" s="231"/>
      <c r="N438" s="111"/>
    </row>
    <row r="439" spans="1:14" x14ac:dyDescent="0.25">
      <c r="A439" s="241"/>
      <c r="B439" s="242"/>
      <c r="C439" s="243"/>
      <c r="D439" s="122" t="s">
        <v>15</v>
      </c>
      <c r="E439" s="120">
        <f t="shared" si="186"/>
        <v>0</v>
      </c>
      <c r="F439" s="120"/>
      <c r="G439" s="120"/>
      <c r="H439" s="120"/>
      <c r="I439" s="79"/>
      <c r="J439" s="79"/>
      <c r="K439" s="79"/>
      <c r="L439" s="79"/>
      <c r="M439" s="231"/>
      <c r="N439" s="111"/>
    </row>
    <row r="440" spans="1:14" x14ac:dyDescent="0.25">
      <c r="A440" s="241"/>
      <c r="B440" s="242"/>
      <c r="C440" s="243"/>
      <c r="D440" s="122" t="s">
        <v>16</v>
      </c>
      <c r="E440" s="120">
        <f t="shared" si="186"/>
        <v>0</v>
      </c>
      <c r="F440" s="120"/>
      <c r="G440" s="120"/>
      <c r="H440" s="120"/>
      <c r="I440" s="79"/>
      <c r="J440" s="79"/>
      <c r="K440" s="79"/>
      <c r="L440" s="79"/>
      <c r="M440" s="232"/>
      <c r="N440" s="111"/>
    </row>
    <row r="441" spans="1:14" ht="15" customHeight="1" x14ac:dyDescent="0.25">
      <c r="A441" s="224" t="s">
        <v>146</v>
      </c>
      <c r="B441" s="227" t="s">
        <v>129</v>
      </c>
      <c r="C441" s="227" t="s">
        <v>107</v>
      </c>
      <c r="D441" s="122" t="s">
        <v>11</v>
      </c>
      <c r="E441" s="120">
        <f>SUM(E442:E446)</f>
        <v>250</v>
      </c>
      <c r="F441" s="120">
        <f t="shared" ref="F441:H441" si="187">SUM(F442:F446)</f>
        <v>250</v>
      </c>
      <c r="G441" s="120">
        <f t="shared" si="187"/>
        <v>0</v>
      </c>
      <c r="H441" s="120">
        <f t="shared" si="187"/>
        <v>0</v>
      </c>
      <c r="I441" s="122"/>
      <c r="J441" s="122"/>
      <c r="K441" s="122"/>
      <c r="L441" s="122"/>
      <c r="M441" s="230" t="s">
        <v>157</v>
      </c>
      <c r="N441" s="111"/>
    </row>
    <row r="442" spans="1:14" x14ac:dyDescent="0.25">
      <c r="A442" s="225"/>
      <c r="B442" s="228"/>
      <c r="C442" s="228"/>
      <c r="D442" s="221" t="s">
        <v>12</v>
      </c>
      <c r="E442" s="222"/>
      <c r="F442" s="222"/>
      <c r="G442" s="222"/>
      <c r="H442" s="223"/>
      <c r="I442" s="122"/>
      <c r="J442" s="122"/>
      <c r="K442" s="122"/>
      <c r="L442" s="122"/>
      <c r="M442" s="231"/>
      <c r="N442" s="111"/>
    </row>
    <row r="443" spans="1:14" x14ac:dyDescent="0.25">
      <c r="A443" s="225"/>
      <c r="B443" s="228"/>
      <c r="C443" s="228"/>
      <c r="D443" s="122" t="s">
        <v>13</v>
      </c>
      <c r="E443" s="120">
        <f>F443+G443+H443</f>
        <v>250</v>
      </c>
      <c r="F443" s="120">
        <f>F449+F455</f>
        <v>250</v>
      </c>
      <c r="G443" s="120">
        <f t="shared" ref="G443:H443" si="188">G449+G455</f>
        <v>0</v>
      </c>
      <c r="H443" s="120">
        <f t="shared" si="188"/>
        <v>0</v>
      </c>
      <c r="I443" s="122"/>
      <c r="J443" s="122"/>
      <c r="K443" s="122"/>
      <c r="L443" s="122"/>
      <c r="M443" s="231"/>
      <c r="N443" s="111"/>
    </row>
    <row r="444" spans="1:14" x14ac:dyDescent="0.25">
      <c r="A444" s="225"/>
      <c r="B444" s="228"/>
      <c r="C444" s="228"/>
      <c r="D444" s="122" t="s">
        <v>14</v>
      </c>
      <c r="E444" s="120">
        <f t="shared" ref="E444:E446" si="189">F444+G444+H444</f>
        <v>0</v>
      </c>
      <c r="F444" s="120">
        <f t="shared" ref="F444:H446" si="190">F450+F456</f>
        <v>0</v>
      </c>
      <c r="G444" s="120">
        <f t="shared" si="190"/>
        <v>0</v>
      </c>
      <c r="H444" s="120">
        <f t="shared" si="190"/>
        <v>0</v>
      </c>
      <c r="I444" s="122"/>
      <c r="J444" s="122"/>
      <c r="K444" s="122"/>
      <c r="L444" s="122"/>
      <c r="M444" s="231"/>
      <c r="N444" s="111"/>
    </row>
    <row r="445" spans="1:14" x14ac:dyDescent="0.25">
      <c r="A445" s="225"/>
      <c r="B445" s="228"/>
      <c r="C445" s="228"/>
      <c r="D445" s="122" t="s">
        <v>15</v>
      </c>
      <c r="E445" s="120">
        <f t="shared" si="189"/>
        <v>0</v>
      </c>
      <c r="F445" s="120">
        <f t="shared" si="190"/>
        <v>0</v>
      </c>
      <c r="G445" s="120">
        <f t="shared" si="190"/>
        <v>0</v>
      </c>
      <c r="H445" s="120">
        <f t="shared" si="190"/>
        <v>0</v>
      </c>
      <c r="I445" s="122"/>
      <c r="J445" s="122"/>
      <c r="K445" s="122"/>
      <c r="L445" s="122"/>
      <c r="M445" s="231"/>
      <c r="N445" s="111"/>
    </row>
    <row r="446" spans="1:14" x14ac:dyDescent="0.25">
      <c r="A446" s="226"/>
      <c r="B446" s="229"/>
      <c r="C446" s="229"/>
      <c r="D446" s="122" t="s">
        <v>16</v>
      </c>
      <c r="E446" s="120">
        <f t="shared" si="189"/>
        <v>0</v>
      </c>
      <c r="F446" s="120">
        <f t="shared" si="190"/>
        <v>0</v>
      </c>
      <c r="G446" s="120">
        <f t="shared" si="190"/>
        <v>0</v>
      </c>
      <c r="H446" s="120">
        <f t="shared" si="190"/>
        <v>0</v>
      </c>
      <c r="I446" s="122"/>
      <c r="J446" s="122"/>
      <c r="K446" s="122"/>
      <c r="L446" s="122"/>
      <c r="M446" s="232"/>
      <c r="N446" s="111"/>
    </row>
    <row r="447" spans="1:14" x14ac:dyDescent="0.25">
      <c r="A447" s="224"/>
      <c r="B447" s="227"/>
      <c r="C447" s="224"/>
      <c r="D447" s="122" t="s">
        <v>11</v>
      </c>
      <c r="E447" s="120">
        <f>SUM(E448:E452)</f>
        <v>250</v>
      </c>
      <c r="F447" s="120">
        <f t="shared" ref="F447:H447" si="191">SUM(F448:F452)</f>
        <v>250</v>
      </c>
      <c r="G447" s="120">
        <f t="shared" si="191"/>
        <v>0</v>
      </c>
      <c r="H447" s="120">
        <f t="shared" si="191"/>
        <v>0</v>
      </c>
      <c r="I447" s="122"/>
      <c r="J447" s="122"/>
      <c r="K447" s="122"/>
      <c r="L447" s="122"/>
      <c r="M447" s="230" t="s">
        <v>92</v>
      </c>
      <c r="N447" s="111"/>
    </row>
    <row r="448" spans="1:14" x14ac:dyDescent="0.25">
      <c r="A448" s="225"/>
      <c r="B448" s="228"/>
      <c r="C448" s="225"/>
      <c r="D448" s="221" t="s">
        <v>12</v>
      </c>
      <c r="E448" s="222"/>
      <c r="F448" s="222"/>
      <c r="G448" s="222"/>
      <c r="H448" s="223"/>
      <c r="I448" s="122"/>
      <c r="J448" s="122"/>
      <c r="K448" s="122"/>
      <c r="L448" s="122"/>
      <c r="M448" s="231"/>
      <c r="N448" s="111"/>
    </row>
    <row r="449" spans="1:14" x14ac:dyDescent="0.25">
      <c r="A449" s="225"/>
      <c r="B449" s="228"/>
      <c r="C449" s="225"/>
      <c r="D449" s="122" t="s">
        <v>13</v>
      </c>
      <c r="E449" s="120">
        <f>F449+G449+H449</f>
        <v>250</v>
      </c>
      <c r="F449" s="120">
        <v>250</v>
      </c>
      <c r="G449" s="120"/>
      <c r="H449" s="120"/>
      <c r="I449" s="122"/>
      <c r="J449" s="122"/>
      <c r="K449" s="122"/>
      <c r="L449" s="122"/>
      <c r="M449" s="231"/>
      <c r="N449" s="111"/>
    </row>
    <row r="450" spans="1:14" x14ac:dyDescent="0.25">
      <c r="A450" s="225"/>
      <c r="B450" s="228"/>
      <c r="C450" s="225"/>
      <c r="D450" s="122" t="s">
        <v>14</v>
      </c>
      <c r="E450" s="120">
        <f t="shared" ref="E450:E452" si="192">F450+G450+H450</f>
        <v>0</v>
      </c>
      <c r="F450" s="120"/>
      <c r="G450" s="120"/>
      <c r="H450" s="120"/>
      <c r="I450" s="122"/>
      <c r="J450" s="122"/>
      <c r="K450" s="122"/>
      <c r="L450" s="122"/>
      <c r="M450" s="231"/>
      <c r="N450" s="111"/>
    </row>
    <row r="451" spans="1:14" x14ac:dyDescent="0.25">
      <c r="A451" s="225"/>
      <c r="B451" s="228"/>
      <c r="C451" s="225"/>
      <c r="D451" s="122" t="s">
        <v>15</v>
      </c>
      <c r="E451" s="120">
        <f t="shared" si="192"/>
        <v>0</v>
      </c>
      <c r="F451" s="120"/>
      <c r="G451" s="120"/>
      <c r="H451" s="120"/>
      <c r="I451" s="122"/>
      <c r="J451" s="122"/>
      <c r="K451" s="122"/>
      <c r="L451" s="122"/>
      <c r="M451" s="231"/>
      <c r="N451" s="111"/>
    </row>
    <row r="452" spans="1:14" x14ac:dyDescent="0.25">
      <c r="A452" s="226"/>
      <c r="B452" s="229"/>
      <c r="C452" s="226"/>
      <c r="D452" s="122" t="s">
        <v>16</v>
      </c>
      <c r="E452" s="120">
        <f t="shared" si="192"/>
        <v>0</v>
      </c>
      <c r="F452" s="120"/>
      <c r="G452" s="120"/>
      <c r="H452" s="120"/>
      <c r="I452" s="122"/>
      <c r="J452" s="122"/>
      <c r="K452" s="122"/>
      <c r="L452" s="122"/>
      <c r="M452" s="232"/>
      <c r="N452" s="111"/>
    </row>
    <row r="453" spans="1:14" ht="15" customHeight="1" x14ac:dyDescent="0.25">
      <c r="A453" s="224"/>
      <c r="B453" s="227"/>
      <c r="C453" s="224"/>
      <c r="D453" s="122" t="s">
        <v>11</v>
      </c>
      <c r="E453" s="120">
        <f>SUM(E454:E458)</f>
        <v>0</v>
      </c>
      <c r="F453" s="120">
        <f t="shared" ref="F453:H453" si="193">SUM(F454:F458)</f>
        <v>0</v>
      </c>
      <c r="G453" s="120">
        <f t="shared" si="193"/>
        <v>0</v>
      </c>
      <c r="H453" s="120">
        <f t="shared" si="193"/>
        <v>0</v>
      </c>
      <c r="I453" s="122"/>
      <c r="J453" s="122"/>
      <c r="K453" s="122"/>
      <c r="L453" s="122"/>
      <c r="M453" s="230" t="s">
        <v>128</v>
      </c>
      <c r="N453" s="111"/>
    </row>
    <row r="454" spans="1:14" x14ac:dyDescent="0.25">
      <c r="A454" s="225"/>
      <c r="B454" s="228"/>
      <c r="C454" s="225"/>
      <c r="D454" s="221" t="s">
        <v>12</v>
      </c>
      <c r="E454" s="222"/>
      <c r="F454" s="222"/>
      <c r="G454" s="222"/>
      <c r="H454" s="223"/>
      <c r="I454" s="122"/>
      <c r="J454" s="122"/>
      <c r="K454" s="122"/>
      <c r="L454" s="122"/>
      <c r="M454" s="231"/>
      <c r="N454" s="111"/>
    </row>
    <row r="455" spans="1:14" x14ac:dyDescent="0.25">
      <c r="A455" s="225"/>
      <c r="B455" s="228"/>
      <c r="C455" s="225"/>
      <c r="D455" s="122" t="s">
        <v>13</v>
      </c>
      <c r="E455" s="120">
        <f>F455+G455+H455</f>
        <v>0</v>
      </c>
      <c r="F455" s="120"/>
      <c r="G455" s="120"/>
      <c r="H455" s="120"/>
      <c r="I455" s="122"/>
      <c r="J455" s="122"/>
      <c r="K455" s="122"/>
      <c r="L455" s="122"/>
      <c r="M455" s="231"/>
      <c r="N455" s="111"/>
    </row>
    <row r="456" spans="1:14" x14ac:dyDescent="0.25">
      <c r="A456" s="225"/>
      <c r="B456" s="228"/>
      <c r="C456" s="225"/>
      <c r="D456" s="122" t="s">
        <v>14</v>
      </c>
      <c r="E456" s="120">
        <f t="shared" ref="E456:E458" si="194">F456+G456+H456</f>
        <v>0</v>
      </c>
      <c r="F456" s="120"/>
      <c r="G456" s="120"/>
      <c r="H456" s="120"/>
      <c r="I456" s="122"/>
      <c r="J456" s="122"/>
      <c r="K456" s="122"/>
      <c r="L456" s="122"/>
      <c r="M456" s="231"/>
      <c r="N456" s="111"/>
    </row>
    <row r="457" spans="1:14" x14ac:dyDescent="0.25">
      <c r="A457" s="225"/>
      <c r="B457" s="228"/>
      <c r="C457" s="225"/>
      <c r="D457" s="122" t="s">
        <v>15</v>
      </c>
      <c r="E457" s="120">
        <f t="shared" si="194"/>
        <v>0</v>
      </c>
      <c r="F457" s="120"/>
      <c r="G457" s="120"/>
      <c r="H457" s="120"/>
      <c r="I457" s="122"/>
      <c r="J457" s="122"/>
      <c r="K457" s="122"/>
      <c r="L457" s="122"/>
      <c r="M457" s="231"/>
      <c r="N457" s="111"/>
    </row>
    <row r="458" spans="1:14" x14ac:dyDescent="0.25">
      <c r="A458" s="226"/>
      <c r="B458" s="229"/>
      <c r="C458" s="226"/>
      <c r="D458" s="122" t="s">
        <v>16</v>
      </c>
      <c r="E458" s="120">
        <f t="shared" si="194"/>
        <v>0</v>
      </c>
      <c r="F458" s="120"/>
      <c r="G458" s="120"/>
      <c r="H458" s="120"/>
      <c r="I458" s="122"/>
      <c r="J458" s="122"/>
      <c r="K458" s="122"/>
      <c r="L458" s="122"/>
      <c r="M458" s="232"/>
      <c r="N458" s="111"/>
    </row>
    <row r="459" spans="1:14" x14ac:dyDescent="0.25">
      <c r="A459" s="224" t="s">
        <v>147</v>
      </c>
      <c r="B459" s="227" t="s">
        <v>122</v>
      </c>
      <c r="C459" s="227" t="s">
        <v>107</v>
      </c>
      <c r="D459" s="122" t="s">
        <v>11</v>
      </c>
      <c r="E459" s="120">
        <f>SUM(E460:E464)</f>
        <v>200</v>
      </c>
      <c r="F459" s="120">
        <f t="shared" ref="F459:H459" si="195">SUM(F460:F464)</f>
        <v>200</v>
      </c>
      <c r="G459" s="120">
        <f t="shared" si="195"/>
        <v>0</v>
      </c>
      <c r="H459" s="120">
        <f t="shared" si="195"/>
        <v>0</v>
      </c>
      <c r="I459" s="122"/>
      <c r="J459" s="122"/>
      <c r="K459" s="122"/>
      <c r="L459" s="122"/>
      <c r="M459" s="230" t="s">
        <v>90</v>
      </c>
      <c r="N459" s="111"/>
    </row>
    <row r="460" spans="1:14" x14ac:dyDescent="0.25">
      <c r="A460" s="225"/>
      <c r="B460" s="228"/>
      <c r="C460" s="228"/>
      <c r="D460" s="221" t="s">
        <v>12</v>
      </c>
      <c r="E460" s="222"/>
      <c r="F460" s="222"/>
      <c r="G460" s="222"/>
      <c r="H460" s="223"/>
      <c r="I460" s="122"/>
      <c r="J460" s="122"/>
      <c r="K460" s="122"/>
      <c r="L460" s="122"/>
      <c r="M460" s="231"/>
      <c r="N460" s="111"/>
    </row>
    <row r="461" spans="1:14" x14ac:dyDescent="0.25">
      <c r="A461" s="225"/>
      <c r="B461" s="228"/>
      <c r="C461" s="228"/>
      <c r="D461" s="122" t="s">
        <v>13</v>
      </c>
      <c r="E461" s="120">
        <f>F461+G461+H461</f>
        <v>200</v>
      </c>
      <c r="F461" s="120">
        <v>200</v>
      </c>
      <c r="G461" s="120"/>
      <c r="H461" s="120"/>
      <c r="I461" s="122"/>
      <c r="J461" s="122"/>
      <c r="K461" s="122"/>
      <c r="L461" s="122"/>
      <c r="M461" s="231"/>
      <c r="N461" s="111"/>
    </row>
    <row r="462" spans="1:14" x14ac:dyDescent="0.25">
      <c r="A462" s="225"/>
      <c r="B462" s="228"/>
      <c r="C462" s="228"/>
      <c r="D462" s="122" t="s">
        <v>14</v>
      </c>
      <c r="E462" s="120">
        <f t="shared" ref="E462:E464" si="196">F462+G462+H462</f>
        <v>0</v>
      </c>
      <c r="F462" s="120"/>
      <c r="G462" s="120"/>
      <c r="H462" s="120"/>
      <c r="I462" s="122"/>
      <c r="J462" s="122"/>
      <c r="K462" s="122"/>
      <c r="L462" s="122"/>
      <c r="M462" s="231"/>
      <c r="N462" s="111"/>
    </row>
    <row r="463" spans="1:14" x14ac:dyDescent="0.25">
      <c r="A463" s="225"/>
      <c r="B463" s="228"/>
      <c r="C463" s="228"/>
      <c r="D463" s="122" t="s">
        <v>15</v>
      </c>
      <c r="E463" s="120">
        <f t="shared" si="196"/>
        <v>0</v>
      </c>
      <c r="F463" s="120"/>
      <c r="G463" s="120"/>
      <c r="H463" s="120"/>
      <c r="I463" s="122"/>
      <c r="J463" s="122"/>
      <c r="K463" s="122"/>
      <c r="L463" s="122"/>
      <c r="M463" s="231"/>
      <c r="N463" s="111"/>
    </row>
    <row r="464" spans="1:14" x14ac:dyDescent="0.25">
      <c r="A464" s="226"/>
      <c r="B464" s="229"/>
      <c r="C464" s="229"/>
      <c r="D464" s="122" t="s">
        <v>16</v>
      </c>
      <c r="E464" s="120">
        <f t="shared" si="196"/>
        <v>0</v>
      </c>
      <c r="F464" s="120"/>
      <c r="G464" s="120"/>
      <c r="H464" s="120"/>
      <c r="I464" s="122"/>
      <c r="J464" s="122"/>
      <c r="K464" s="122"/>
      <c r="L464" s="122"/>
      <c r="M464" s="232"/>
      <c r="N464" s="111"/>
    </row>
    <row r="465" spans="1:14" x14ac:dyDescent="0.25">
      <c r="A465" s="224" t="s">
        <v>148</v>
      </c>
      <c r="B465" s="227" t="s">
        <v>127</v>
      </c>
      <c r="C465" s="227" t="s">
        <v>162</v>
      </c>
      <c r="D465" s="122" t="s">
        <v>11</v>
      </c>
      <c r="E465" s="120">
        <f>SUM(E466:E470)</f>
        <v>2313.8999999999996</v>
      </c>
      <c r="F465" s="120">
        <f t="shared" ref="F465:H465" si="197">SUM(F466:F470)</f>
        <v>2313.8999999999996</v>
      </c>
      <c r="G465" s="120">
        <f t="shared" si="197"/>
        <v>0</v>
      </c>
      <c r="H465" s="120">
        <f t="shared" si="197"/>
        <v>0</v>
      </c>
      <c r="I465" s="122"/>
      <c r="J465" s="122"/>
      <c r="K465" s="122"/>
      <c r="L465" s="122"/>
      <c r="M465" s="230" t="s">
        <v>158</v>
      </c>
      <c r="N465" s="111"/>
    </row>
    <row r="466" spans="1:14" x14ac:dyDescent="0.25">
      <c r="A466" s="225"/>
      <c r="B466" s="228"/>
      <c r="C466" s="228"/>
      <c r="D466" s="221" t="s">
        <v>12</v>
      </c>
      <c r="E466" s="222"/>
      <c r="F466" s="222"/>
      <c r="G466" s="222"/>
      <c r="H466" s="223"/>
      <c r="I466" s="122"/>
      <c r="J466" s="122"/>
      <c r="K466" s="122"/>
      <c r="L466" s="122"/>
      <c r="M466" s="231"/>
      <c r="N466" s="111"/>
    </row>
    <row r="467" spans="1:14" x14ac:dyDescent="0.25">
      <c r="A467" s="225"/>
      <c r="B467" s="228"/>
      <c r="C467" s="228"/>
      <c r="D467" s="122" t="s">
        <v>13</v>
      </c>
      <c r="E467" s="120">
        <f>F467+G467+H467</f>
        <v>115.7</v>
      </c>
      <c r="F467" s="120">
        <f>F473+F479+F485</f>
        <v>115.7</v>
      </c>
      <c r="G467" s="120">
        <f t="shared" ref="G467:H467" si="198">G473+G479+G485</f>
        <v>0</v>
      </c>
      <c r="H467" s="120">
        <f t="shared" si="198"/>
        <v>0</v>
      </c>
      <c r="I467" s="122"/>
      <c r="J467" s="122"/>
      <c r="K467" s="122"/>
      <c r="L467" s="122"/>
      <c r="M467" s="231"/>
      <c r="N467" s="111"/>
    </row>
    <row r="468" spans="1:14" x14ac:dyDescent="0.25">
      <c r="A468" s="225"/>
      <c r="B468" s="228"/>
      <c r="C468" s="228"/>
      <c r="D468" s="122" t="s">
        <v>14</v>
      </c>
      <c r="E468" s="120">
        <f t="shared" ref="E468:E470" si="199">F468+G468+H468</f>
        <v>2198.1999999999998</v>
      </c>
      <c r="F468" s="120">
        <f t="shared" ref="F468:H470" si="200">F474+F480+F486</f>
        <v>2198.1999999999998</v>
      </c>
      <c r="G468" s="120">
        <f t="shared" si="200"/>
        <v>0</v>
      </c>
      <c r="H468" s="120">
        <f t="shared" si="200"/>
        <v>0</v>
      </c>
      <c r="I468" s="122"/>
      <c r="J468" s="122"/>
      <c r="K468" s="122"/>
      <c r="L468" s="122"/>
      <c r="M468" s="231"/>
      <c r="N468" s="111"/>
    </row>
    <row r="469" spans="1:14" x14ac:dyDescent="0.25">
      <c r="A469" s="225"/>
      <c r="B469" s="228"/>
      <c r="C469" s="228"/>
      <c r="D469" s="122" t="s">
        <v>15</v>
      </c>
      <c r="E469" s="120">
        <f t="shared" si="199"/>
        <v>0</v>
      </c>
      <c r="F469" s="120">
        <f t="shared" si="200"/>
        <v>0</v>
      </c>
      <c r="G469" s="120">
        <f t="shared" si="200"/>
        <v>0</v>
      </c>
      <c r="H469" s="120">
        <f t="shared" si="200"/>
        <v>0</v>
      </c>
      <c r="I469" s="122"/>
      <c r="J469" s="122"/>
      <c r="K469" s="122"/>
      <c r="L469" s="122"/>
      <c r="M469" s="231"/>
      <c r="N469" s="111"/>
    </row>
    <row r="470" spans="1:14" x14ac:dyDescent="0.25">
      <c r="A470" s="226"/>
      <c r="B470" s="229"/>
      <c r="C470" s="229"/>
      <c r="D470" s="122" t="s">
        <v>16</v>
      </c>
      <c r="E470" s="120">
        <f t="shared" si="199"/>
        <v>0</v>
      </c>
      <c r="F470" s="120">
        <f t="shared" si="200"/>
        <v>0</v>
      </c>
      <c r="G470" s="120">
        <f t="shared" si="200"/>
        <v>0</v>
      </c>
      <c r="H470" s="120">
        <f t="shared" si="200"/>
        <v>0</v>
      </c>
      <c r="I470" s="122"/>
      <c r="J470" s="122"/>
      <c r="K470" s="122"/>
      <c r="L470" s="122"/>
      <c r="M470" s="232"/>
      <c r="N470" s="111"/>
    </row>
    <row r="471" spans="1:14" x14ac:dyDescent="0.25">
      <c r="A471" s="224"/>
      <c r="B471" s="227"/>
      <c r="C471" s="224"/>
      <c r="D471" s="122" t="s">
        <v>11</v>
      </c>
      <c r="E471" s="120">
        <f>SUM(E472:E476)</f>
        <v>0</v>
      </c>
      <c r="F471" s="120">
        <f t="shared" ref="F471:H471" si="201">SUM(F472:F476)</f>
        <v>0</v>
      </c>
      <c r="G471" s="120">
        <f t="shared" si="201"/>
        <v>0</v>
      </c>
      <c r="H471" s="120">
        <f t="shared" si="201"/>
        <v>0</v>
      </c>
      <c r="I471" s="122"/>
      <c r="J471" s="122"/>
      <c r="K471" s="122"/>
      <c r="L471" s="122"/>
      <c r="M471" s="230" t="s">
        <v>100</v>
      </c>
      <c r="N471" s="111"/>
    </row>
    <row r="472" spans="1:14" x14ac:dyDescent="0.25">
      <c r="A472" s="225"/>
      <c r="B472" s="228"/>
      <c r="C472" s="225"/>
      <c r="D472" s="221" t="s">
        <v>12</v>
      </c>
      <c r="E472" s="222"/>
      <c r="F472" s="222"/>
      <c r="G472" s="222"/>
      <c r="H472" s="223"/>
      <c r="I472" s="122"/>
      <c r="J472" s="122"/>
      <c r="K472" s="122"/>
      <c r="L472" s="122"/>
      <c r="M472" s="231"/>
      <c r="N472" s="111"/>
    </row>
    <row r="473" spans="1:14" x14ac:dyDescent="0.25">
      <c r="A473" s="225"/>
      <c r="B473" s="228"/>
      <c r="C473" s="225"/>
      <c r="D473" s="122" t="s">
        <v>13</v>
      </c>
      <c r="E473" s="120">
        <f>F473+G473+H473</f>
        <v>0</v>
      </c>
      <c r="F473" s="120"/>
      <c r="G473" s="120"/>
      <c r="H473" s="120"/>
      <c r="I473" s="122"/>
      <c r="J473" s="122"/>
      <c r="K473" s="122"/>
      <c r="L473" s="122"/>
      <c r="M473" s="231"/>
      <c r="N473" s="111"/>
    </row>
    <row r="474" spans="1:14" x14ac:dyDescent="0.25">
      <c r="A474" s="225"/>
      <c r="B474" s="228"/>
      <c r="C474" s="225"/>
      <c r="D474" s="122" t="s">
        <v>14</v>
      </c>
      <c r="E474" s="120">
        <f t="shared" ref="E474:E476" si="202">F474+G474+H474</f>
        <v>0</v>
      </c>
      <c r="F474" s="120"/>
      <c r="G474" s="120"/>
      <c r="H474" s="120"/>
      <c r="I474" s="122"/>
      <c r="J474" s="122"/>
      <c r="K474" s="122"/>
      <c r="L474" s="122"/>
      <c r="M474" s="231"/>
      <c r="N474" s="111"/>
    </row>
    <row r="475" spans="1:14" x14ac:dyDescent="0.25">
      <c r="A475" s="225"/>
      <c r="B475" s="228"/>
      <c r="C475" s="225"/>
      <c r="D475" s="122" t="s">
        <v>15</v>
      </c>
      <c r="E475" s="120">
        <f t="shared" si="202"/>
        <v>0</v>
      </c>
      <c r="F475" s="120"/>
      <c r="G475" s="120"/>
      <c r="H475" s="120"/>
      <c r="I475" s="122"/>
      <c r="J475" s="122"/>
      <c r="K475" s="122"/>
      <c r="L475" s="122"/>
      <c r="M475" s="231"/>
      <c r="N475" s="111"/>
    </row>
    <row r="476" spans="1:14" x14ac:dyDescent="0.25">
      <c r="A476" s="226"/>
      <c r="B476" s="229"/>
      <c r="C476" s="226"/>
      <c r="D476" s="122" t="s">
        <v>16</v>
      </c>
      <c r="E476" s="120">
        <f t="shared" si="202"/>
        <v>0</v>
      </c>
      <c r="F476" s="120"/>
      <c r="G476" s="120"/>
      <c r="H476" s="120"/>
      <c r="I476" s="122"/>
      <c r="J476" s="122"/>
      <c r="K476" s="122"/>
      <c r="L476" s="122"/>
      <c r="M476" s="232"/>
      <c r="N476" s="111"/>
    </row>
    <row r="477" spans="1:14" x14ac:dyDescent="0.25">
      <c r="A477" s="224"/>
      <c r="B477" s="227"/>
      <c r="C477" s="224"/>
      <c r="D477" s="122" t="s">
        <v>11</v>
      </c>
      <c r="E477" s="120">
        <f>SUM(E478:E482)</f>
        <v>0</v>
      </c>
      <c r="F477" s="120">
        <f t="shared" ref="F477:H477" si="203">SUM(F478:F482)</f>
        <v>0</v>
      </c>
      <c r="G477" s="120">
        <f t="shared" si="203"/>
        <v>0</v>
      </c>
      <c r="H477" s="120">
        <f t="shared" si="203"/>
        <v>0</v>
      </c>
      <c r="I477" s="122"/>
      <c r="J477" s="122"/>
      <c r="K477" s="122"/>
      <c r="L477" s="122"/>
      <c r="M477" s="230" t="s">
        <v>92</v>
      </c>
      <c r="N477" s="111"/>
    </row>
    <row r="478" spans="1:14" x14ac:dyDescent="0.25">
      <c r="A478" s="225"/>
      <c r="B478" s="228"/>
      <c r="C478" s="225"/>
      <c r="D478" s="221" t="s">
        <v>12</v>
      </c>
      <c r="E478" s="222"/>
      <c r="F478" s="222"/>
      <c r="G478" s="222"/>
      <c r="H478" s="223"/>
      <c r="I478" s="122"/>
      <c r="J478" s="122"/>
      <c r="K478" s="122"/>
      <c r="L478" s="122"/>
      <c r="M478" s="231"/>
      <c r="N478" s="111"/>
    </row>
    <row r="479" spans="1:14" x14ac:dyDescent="0.25">
      <c r="A479" s="225"/>
      <c r="B479" s="228"/>
      <c r="C479" s="225"/>
      <c r="D479" s="122" t="s">
        <v>13</v>
      </c>
      <c r="E479" s="120">
        <f>F479+G479+H479</f>
        <v>0</v>
      </c>
      <c r="F479" s="120"/>
      <c r="G479" s="120"/>
      <c r="H479" s="120"/>
      <c r="I479" s="122"/>
      <c r="J479" s="122"/>
      <c r="K479" s="122"/>
      <c r="L479" s="122"/>
      <c r="M479" s="231"/>
      <c r="N479" s="111"/>
    </row>
    <row r="480" spans="1:14" x14ac:dyDescent="0.25">
      <c r="A480" s="225"/>
      <c r="B480" s="228"/>
      <c r="C480" s="225"/>
      <c r="D480" s="122" t="s">
        <v>14</v>
      </c>
      <c r="E480" s="120">
        <f t="shared" ref="E480:E482" si="204">F480+G480+H480</f>
        <v>0</v>
      </c>
      <c r="F480" s="120"/>
      <c r="G480" s="120"/>
      <c r="H480" s="120"/>
      <c r="I480" s="122"/>
      <c r="J480" s="122"/>
      <c r="K480" s="122"/>
      <c r="L480" s="122"/>
      <c r="M480" s="231"/>
      <c r="N480" s="111"/>
    </row>
    <row r="481" spans="1:14" x14ac:dyDescent="0.25">
      <c r="A481" s="225"/>
      <c r="B481" s="228"/>
      <c r="C481" s="225"/>
      <c r="D481" s="122" t="s">
        <v>15</v>
      </c>
      <c r="E481" s="120">
        <f t="shared" si="204"/>
        <v>0</v>
      </c>
      <c r="F481" s="120"/>
      <c r="G481" s="120"/>
      <c r="H481" s="120"/>
      <c r="I481" s="122"/>
      <c r="J481" s="122"/>
      <c r="K481" s="122"/>
      <c r="L481" s="122"/>
      <c r="M481" s="231"/>
      <c r="N481" s="111"/>
    </row>
    <row r="482" spans="1:14" x14ac:dyDescent="0.25">
      <c r="A482" s="226"/>
      <c r="B482" s="229"/>
      <c r="C482" s="226"/>
      <c r="D482" s="122" t="s">
        <v>16</v>
      </c>
      <c r="E482" s="120">
        <f t="shared" si="204"/>
        <v>0</v>
      </c>
      <c r="F482" s="120"/>
      <c r="G482" s="120"/>
      <c r="H482" s="120"/>
      <c r="I482" s="122"/>
      <c r="J482" s="122"/>
      <c r="K482" s="122"/>
      <c r="L482" s="122"/>
      <c r="M482" s="232"/>
      <c r="N482" s="111"/>
    </row>
    <row r="483" spans="1:14" x14ac:dyDescent="0.25">
      <c r="A483" s="224"/>
      <c r="B483" s="227"/>
      <c r="C483" s="224"/>
      <c r="D483" s="122" t="s">
        <v>11</v>
      </c>
      <c r="E483" s="120">
        <f>SUM(E484:E488)</f>
        <v>2313.8999999999996</v>
      </c>
      <c r="F483" s="120">
        <f t="shared" ref="F483:H483" si="205">SUM(F484:F488)</f>
        <v>2313.8999999999996</v>
      </c>
      <c r="G483" s="120">
        <f t="shared" si="205"/>
        <v>0</v>
      </c>
      <c r="H483" s="120">
        <f t="shared" si="205"/>
        <v>0</v>
      </c>
      <c r="I483" s="122"/>
      <c r="J483" s="122"/>
      <c r="K483" s="122"/>
      <c r="L483" s="122"/>
      <c r="M483" s="230" t="s">
        <v>128</v>
      </c>
      <c r="N483" s="111"/>
    </row>
    <row r="484" spans="1:14" x14ac:dyDescent="0.25">
      <c r="A484" s="225"/>
      <c r="B484" s="228"/>
      <c r="C484" s="225"/>
      <c r="D484" s="221" t="s">
        <v>12</v>
      </c>
      <c r="E484" s="222"/>
      <c r="F484" s="222"/>
      <c r="G484" s="222"/>
      <c r="H484" s="223"/>
      <c r="I484" s="122"/>
      <c r="J484" s="122"/>
      <c r="K484" s="122"/>
      <c r="L484" s="122"/>
      <c r="M484" s="231"/>
      <c r="N484" s="111"/>
    </row>
    <row r="485" spans="1:14" x14ac:dyDescent="0.25">
      <c r="A485" s="225"/>
      <c r="B485" s="228"/>
      <c r="C485" s="225"/>
      <c r="D485" s="122" t="s">
        <v>13</v>
      </c>
      <c r="E485" s="120">
        <f>F485+G485+H485</f>
        <v>115.7</v>
      </c>
      <c r="F485" s="120">
        <v>115.7</v>
      </c>
      <c r="G485" s="120"/>
      <c r="H485" s="120"/>
      <c r="I485" s="122"/>
      <c r="J485" s="122"/>
      <c r="K485" s="122"/>
      <c r="L485" s="122"/>
      <c r="M485" s="231"/>
      <c r="N485" s="111"/>
    </row>
    <row r="486" spans="1:14" x14ac:dyDescent="0.25">
      <c r="A486" s="225"/>
      <c r="B486" s="228"/>
      <c r="C486" s="225"/>
      <c r="D486" s="122" t="s">
        <v>14</v>
      </c>
      <c r="E486" s="120">
        <f t="shared" ref="E486:E488" si="206">F486+G486+H486</f>
        <v>2198.1999999999998</v>
      </c>
      <c r="F486" s="120">
        <v>2198.1999999999998</v>
      </c>
      <c r="G486" s="120"/>
      <c r="H486" s="120"/>
      <c r="I486" s="122"/>
      <c r="J486" s="122"/>
      <c r="K486" s="122"/>
      <c r="L486" s="122"/>
      <c r="M486" s="231"/>
      <c r="N486" s="111"/>
    </row>
    <row r="487" spans="1:14" x14ac:dyDescent="0.25">
      <c r="A487" s="225"/>
      <c r="B487" s="228"/>
      <c r="C487" s="225"/>
      <c r="D487" s="122" t="s">
        <v>15</v>
      </c>
      <c r="E487" s="120">
        <f t="shared" si="206"/>
        <v>0</v>
      </c>
      <c r="F487" s="120"/>
      <c r="G487" s="120"/>
      <c r="H487" s="120"/>
      <c r="I487" s="122"/>
      <c r="J487" s="122"/>
      <c r="K487" s="122"/>
      <c r="L487" s="122"/>
      <c r="M487" s="231"/>
      <c r="N487" s="111"/>
    </row>
    <row r="488" spans="1:14" x14ac:dyDescent="0.25">
      <c r="A488" s="226"/>
      <c r="B488" s="229"/>
      <c r="C488" s="226"/>
      <c r="D488" s="122" t="s">
        <v>16</v>
      </c>
      <c r="E488" s="120">
        <f t="shared" si="206"/>
        <v>0</v>
      </c>
      <c r="F488" s="120"/>
      <c r="G488" s="120"/>
      <c r="H488" s="120"/>
      <c r="I488" s="122"/>
      <c r="J488" s="122"/>
      <c r="K488" s="122"/>
      <c r="L488" s="122"/>
      <c r="M488" s="232"/>
      <c r="N488" s="111"/>
    </row>
    <row r="489" spans="1:14" ht="15" customHeight="1" x14ac:dyDescent="0.25">
      <c r="A489" s="224" t="s">
        <v>149</v>
      </c>
      <c r="B489" s="227" t="s">
        <v>133</v>
      </c>
      <c r="C489" s="227" t="s">
        <v>172</v>
      </c>
      <c r="D489" s="122" t="s">
        <v>11</v>
      </c>
      <c r="E489" s="120">
        <f>SUM(E490:E494)</f>
        <v>0</v>
      </c>
      <c r="F489" s="120">
        <f t="shared" ref="F489:H489" si="207">SUM(F490:F494)</f>
        <v>0</v>
      </c>
      <c r="G489" s="120">
        <f t="shared" si="207"/>
        <v>0</v>
      </c>
      <c r="H489" s="120">
        <f t="shared" si="207"/>
        <v>0</v>
      </c>
      <c r="I489" s="122"/>
      <c r="J489" s="122"/>
      <c r="K489" s="122"/>
      <c r="L489" s="122"/>
      <c r="M489" s="230" t="s">
        <v>159</v>
      </c>
      <c r="N489" s="111"/>
    </row>
    <row r="490" spans="1:14" x14ac:dyDescent="0.25">
      <c r="A490" s="225"/>
      <c r="B490" s="228"/>
      <c r="C490" s="228"/>
      <c r="D490" s="221" t="s">
        <v>12</v>
      </c>
      <c r="E490" s="222"/>
      <c r="F490" s="222"/>
      <c r="G490" s="222"/>
      <c r="H490" s="223"/>
      <c r="I490" s="122"/>
      <c r="J490" s="122"/>
      <c r="K490" s="122"/>
      <c r="L490" s="122"/>
      <c r="M490" s="231"/>
      <c r="N490" s="111"/>
    </row>
    <row r="491" spans="1:14" x14ac:dyDescent="0.25">
      <c r="A491" s="225"/>
      <c r="B491" s="228"/>
      <c r="C491" s="228"/>
      <c r="D491" s="122" t="s">
        <v>13</v>
      </c>
      <c r="E491" s="120">
        <f>F491+G491+H491</f>
        <v>0</v>
      </c>
      <c r="F491" s="120">
        <f>F497+F503</f>
        <v>0</v>
      </c>
      <c r="G491" s="120">
        <f t="shared" ref="G491:H491" si="208">G497+G503</f>
        <v>0</v>
      </c>
      <c r="H491" s="120">
        <f t="shared" si="208"/>
        <v>0</v>
      </c>
      <c r="I491" s="122"/>
      <c r="J491" s="122"/>
      <c r="K491" s="122"/>
      <c r="L491" s="122"/>
      <c r="M491" s="231"/>
      <c r="N491" s="111"/>
    </row>
    <row r="492" spans="1:14" x14ac:dyDescent="0.25">
      <c r="A492" s="225"/>
      <c r="B492" s="228"/>
      <c r="C492" s="228"/>
      <c r="D492" s="122" t="s">
        <v>14</v>
      </c>
      <c r="E492" s="120">
        <f t="shared" ref="E492:E494" si="209">F492+G492+H492</f>
        <v>0</v>
      </c>
      <c r="F492" s="120">
        <f t="shared" ref="F492:H494" si="210">F498+F504</f>
        <v>0</v>
      </c>
      <c r="G492" s="120">
        <f t="shared" si="210"/>
        <v>0</v>
      </c>
      <c r="H492" s="120">
        <f t="shared" si="210"/>
        <v>0</v>
      </c>
      <c r="I492" s="122"/>
      <c r="J492" s="122"/>
      <c r="K492" s="122"/>
      <c r="L492" s="122"/>
      <c r="M492" s="231"/>
      <c r="N492" s="111"/>
    </row>
    <row r="493" spans="1:14" x14ac:dyDescent="0.25">
      <c r="A493" s="225"/>
      <c r="B493" s="228"/>
      <c r="C493" s="228"/>
      <c r="D493" s="122" t="s">
        <v>15</v>
      </c>
      <c r="E493" s="120">
        <f t="shared" si="209"/>
        <v>0</v>
      </c>
      <c r="F493" s="120">
        <f t="shared" si="210"/>
        <v>0</v>
      </c>
      <c r="G493" s="120">
        <f t="shared" si="210"/>
        <v>0</v>
      </c>
      <c r="H493" s="120">
        <f t="shared" si="210"/>
        <v>0</v>
      </c>
      <c r="I493" s="122"/>
      <c r="J493" s="122"/>
      <c r="K493" s="122"/>
      <c r="L493" s="122"/>
      <c r="M493" s="231"/>
      <c r="N493" s="111"/>
    </row>
    <row r="494" spans="1:14" x14ac:dyDescent="0.25">
      <c r="A494" s="226"/>
      <c r="B494" s="229"/>
      <c r="C494" s="229"/>
      <c r="D494" s="122" t="s">
        <v>16</v>
      </c>
      <c r="E494" s="120">
        <f t="shared" si="209"/>
        <v>0</v>
      </c>
      <c r="F494" s="120">
        <f t="shared" si="210"/>
        <v>0</v>
      </c>
      <c r="G494" s="120">
        <f t="shared" si="210"/>
        <v>0</v>
      </c>
      <c r="H494" s="120">
        <f t="shared" si="210"/>
        <v>0</v>
      </c>
      <c r="I494" s="122"/>
      <c r="J494" s="122"/>
      <c r="K494" s="122"/>
      <c r="L494" s="122"/>
      <c r="M494" s="232"/>
      <c r="N494" s="111"/>
    </row>
    <row r="495" spans="1:14" x14ac:dyDescent="0.25">
      <c r="A495" s="224"/>
      <c r="B495" s="227"/>
      <c r="C495" s="224"/>
      <c r="D495" s="122" t="s">
        <v>11</v>
      </c>
      <c r="E495" s="120">
        <f>SUM(E496:E500)</f>
        <v>0</v>
      </c>
      <c r="F495" s="120">
        <f t="shared" ref="F495:H495" si="211">SUM(F496:F500)</f>
        <v>0</v>
      </c>
      <c r="G495" s="120">
        <f t="shared" si="211"/>
        <v>0</v>
      </c>
      <c r="H495" s="120">
        <f t="shared" si="211"/>
        <v>0</v>
      </c>
      <c r="I495" s="122"/>
      <c r="J495" s="122"/>
      <c r="K495" s="122"/>
      <c r="L495" s="122"/>
      <c r="M495" s="230" t="s">
        <v>92</v>
      </c>
      <c r="N495" s="111"/>
    </row>
    <row r="496" spans="1:14" x14ac:dyDescent="0.25">
      <c r="A496" s="225"/>
      <c r="B496" s="228"/>
      <c r="C496" s="225"/>
      <c r="D496" s="221" t="s">
        <v>12</v>
      </c>
      <c r="E496" s="222"/>
      <c r="F496" s="222"/>
      <c r="G496" s="222"/>
      <c r="H496" s="223"/>
      <c r="I496" s="122"/>
      <c r="J496" s="122"/>
      <c r="K496" s="122"/>
      <c r="L496" s="122"/>
      <c r="M496" s="231"/>
      <c r="N496" s="111"/>
    </row>
    <row r="497" spans="1:14" x14ac:dyDescent="0.25">
      <c r="A497" s="225"/>
      <c r="B497" s="228"/>
      <c r="C497" s="225"/>
      <c r="D497" s="122" t="s">
        <v>13</v>
      </c>
      <c r="E497" s="120">
        <f>F497+G497+H497</f>
        <v>0</v>
      </c>
      <c r="F497" s="120"/>
      <c r="G497" s="120"/>
      <c r="H497" s="120"/>
      <c r="I497" s="122"/>
      <c r="J497" s="122"/>
      <c r="K497" s="122"/>
      <c r="L497" s="122"/>
      <c r="M497" s="231"/>
      <c r="N497" s="111"/>
    </row>
    <row r="498" spans="1:14" x14ac:dyDescent="0.25">
      <c r="A498" s="225"/>
      <c r="B498" s="228"/>
      <c r="C498" s="225"/>
      <c r="D498" s="122" t="s">
        <v>14</v>
      </c>
      <c r="E498" s="120">
        <f t="shared" ref="E498:E500" si="212">F498+G498+H498</f>
        <v>0</v>
      </c>
      <c r="F498" s="120"/>
      <c r="G498" s="120"/>
      <c r="H498" s="120"/>
      <c r="I498" s="122"/>
      <c r="J498" s="122"/>
      <c r="K498" s="122"/>
      <c r="L498" s="122"/>
      <c r="M498" s="231"/>
      <c r="N498" s="111"/>
    </row>
    <row r="499" spans="1:14" x14ac:dyDescent="0.25">
      <c r="A499" s="225"/>
      <c r="B499" s="228"/>
      <c r="C499" s="225"/>
      <c r="D499" s="122" t="s">
        <v>15</v>
      </c>
      <c r="E499" s="120">
        <f t="shared" si="212"/>
        <v>0</v>
      </c>
      <c r="F499" s="120"/>
      <c r="G499" s="120"/>
      <c r="H499" s="120"/>
      <c r="I499" s="122"/>
      <c r="J499" s="122"/>
      <c r="K499" s="122"/>
      <c r="L499" s="122"/>
      <c r="M499" s="231"/>
      <c r="N499" s="111"/>
    </row>
    <row r="500" spans="1:14" x14ac:dyDescent="0.25">
      <c r="A500" s="226"/>
      <c r="B500" s="229"/>
      <c r="C500" s="226"/>
      <c r="D500" s="122" t="s">
        <v>16</v>
      </c>
      <c r="E500" s="120">
        <f t="shared" si="212"/>
        <v>0</v>
      </c>
      <c r="F500" s="120"/>
      <c r="G500" s="120"/>
      <c r="H500" s="120"/>
      <c r="I500" s="122"/>
      <c r="J500" s="122"/>
      <c r="K500" s="122"/>
      <c r="L500" s="122"/>
      <c r="M500" s="232"/>
      <c r="N500" s="111"/>
    </row>
    <row r="501" spans="1:14" x14ac:dyDescent="0.25">
      <c r="A501" s="224"/>
      <c r="B501" s="227"/>
      <c r="C501" s="224"/>
      <c r="D501" s="122" t="s">
        <v>11</v>
      </c>
      <c r="E501" s="120">
        <f>SUM(E502:E506)</f>
        <v>0</v>
      </c>
      <c r="F501" s="120">
        <f t="shared" ref="F501:H501" si="213">SUM(F502:F506)</f>
        <v>0</v>
      </c>
      <c r="G501" s="120">
        <f t="shared" si="213"/>
        <v>0</v>
      </c>
      <c r="H501" s="120">
        <f t="shared" si="213"/>
        <v>0</v>
      </c>
      <c r="I501" s="122"/>
      <c r="J501" s="122"/>
      <c r="K501" s="122"/>
      <c r="L501" s="122"/>
      <c r="M501" s="230" t="s">
        <v>100</v>
      </c>
      <c r="N501" s="111"/>
    </row>
    <row r="502" spans="1:14" x14ac:dyDescent="0.25">
      <c r="A502" s="225"/>
      <c r="B502" s="228"/>
      <c r="C502" s="225"/>
      <c r="D502" s="221" t="s">
        <v>12</v>
      </c>
      <c r="E502" s="222"/>
      <c r="F502" s="222"/>
      <c r="G502" s="222"/>
      <c r="H502" s="223"/>
      <c r="I502" s="122"/>
      <c r="J502" s="122"/>
      <c r="K502" s="122"/>
      <c r="L502" s="122"/>
      <c r="M502" s="231"/>
      <c r="N502" s="111"/>
    </row>
    <row r="503" spans="1:14" x14ac:dyDescent="0.25">
      <c r="A503" s="225"/>
      <c r="B503" s="228"/>
      <c r="C503" s="225"/>
      <c r="D503" s="122" t="s">
        <v>13</v>
      </c>
      <c r="E503" s="120">
        <f>F503+G503+H503</f>
        <v>0</v>
      </c>
      <c r="F503" s="120"/>
      <c r="G503" s="120"/>
      <c r="H503" s="120"/>
      <c r="I503" s="122"/>
      <c r="J503" s="122"/>
      <c r="K503" s="122"/>
      <c r="L503" s="122"/>
      <c r="M503" s="231"/>
      <c r="N503" s="111"/>
    </row>
    <row r="504" spans="1:14" x14ac:dyDescent="0.25">
      <c r="A504" s="225"/>
      <c r="B504" s="228"/>
      <c r="C504" s="225"/>
      <c r="D504" s="122" t="s">
        <v>14</v>
      </c>
      <c r="E504" s="120">
        <f t="shared" ref="E504:E506" si="214">F504+G504+H504</f>
        <v>0</v>
      </c>
      <c r="F504" s="120"/>
      <c r="G504" s="120"/>
      <c r="H504" s="120"/>
      <c r="I504" s="122"/>
      <c r="J504" s="122"/>
      <c r="K504" s="122"/>
      <c r="L504" s="122"/>
      <c r="M504" s="231"/>
      <c r="N504" s="111"/>
    </row>
    <row r="505" spans="1:14" x14ac:dyDescent="0.25">
      <c r="A505" s="225"/>
      <c r="B505" s="228"/>
      <c r="C505" s="225"/>
      <c r="D505" s="122" t="s">
        <v>15</v>
      </c>
      <c r="E505" s="120">
        <f t="shared" si="214"/>
        <v>0</v>
      </c>
      <c r="F505" s="120"/>
      <c r="G505" s="120"/>
      <c r="H505" s="120"/>
      <c r="I505" s="122"/>
      <c r="J505" s="122"/>
      <c r="K505" s="122"/>
      <c r="L505" s="122"/>
      <c r="M505" s="231"/>
      <c r="N505" s="111"/>
    </row>
    <row r="506" spans="1:14" x14ac:dyDescent="0.25">
      <c r="A506" s="226"/>
      <c r="B506" s="229"/>
      <c r="C506" s="226"/>
      <c r="D506" s="122" t="s">
        <v>16</v>
      </c>
      <c r="E506" s="120">
        <f t="shared" si="214"/>
        <v>0</v>
      </c>
      <c r="F506" s="120"/>
      <c r="G506" s="120"/>
      <c r="H506" s="120"/>
      <c r="I506" s="122"/>
      <c r="J506" s="122"/>
      <c r="K506" s="122"/>
      <c r="L506" s="122"/>
      <c r="M506" s="232"/>
      <c r="N506" s="111"/>
    </row>
    <row r="507" spans="1:14" x14ac:dyDescent="0.25">
      <c r="A507" s="224" t="s">
        <v>150</v>
      </c>
      <c r="B507" s="227" t="s">
        <v>130</v>
      </c>
      <c r="C507" s="227" t="s">
        <v>171</v>
      </c>
      <c r="D507" s="122" t="s">
        <v>11</v>
      </c>
      <c r="E507" s="120">
        <f>SUM(E508:E512)</f>
        <v>0</v>
      </c>
      <c r="F507" s="120">
        <f t="shared" ref="F507:H507" si="215">SUM(F508:F512)</f>
        <v>0</v>
      </c>
      <c r="G507" s="120">
        <f t="shared" si="215"/>
        <v>0</v>
      </c>
      <c r="H507" s="120">
        <f t="shared" si="215"/>
        <v>0</v>
      </c>
      <c r="I507" s="122"/>
      <c r="J507" s="122"/>
      <c r="K507" s="122"/>
      <c r="L507" s="122"/>
      <c r="M507" s="230" t="s">
        <v>128</v>
      </c>
      <c r="N507" s="111"/>
    </row>
    <row r="508" spans="1:14" x14ac:dyDescent="0.25">
      <c r="A508" s="225"/>
      <c r="B508" s="228"/>
      <c r="C508" s="228"/>
      <c r="D508" s="221" t="s">
        <v>12</v>
      </c>
      <c r="E508" s="222"/>
      <c r="F508" s="222"/>
      <c r="G508" s="222"/>
      <c r="H508" s="223"/>
      <c r="I508" s="122"/>
      <c r="J508" s="122"/>
      <c r="K508" s="122"/>
      <c r="L508" s="122"/>
      <c r="M508" s="231"/>
      <c r="N508" s="111"/>
    </row>
    <row r="509" spans="1:14" x14ac:dyDescent="0.25">
      <c r="A509" s="225"/>
      <c r="B509" s="228"/>
      <c r="C509" s="228"/>
      <c r="D509" s="122" t="s">
        <v>13</v>
      </c>
      <c r="E509" s="120">
        <f>F509+G509+H509</f>
        <v>0</v>
      </c>
      <c r="F509" s="120"/>
      <c r="G509" s="120"/>
      <c r="H509" s="120"/>
      <c r="I509" s="122"/>
      <c r="J509" s="122"/>
      <c r="K509" s="122"/>
      <c r="L509" s="122"/>
      <c r="M509" s="231"/>
      <c r="N509" s="111"/>
    </row>
    <row r="510" spans="1:14" x14ac:dyDescent="0.25">
      <c r="A510" s="225"/>
      <c r="B510" s="228"/>
      <c r="C510" s="228"/>
      <c r="D510" s="122" t="s">
        <v>14</v>
      </c>
      <c r="E510" s="120">
        <f t="shared" ref="E510:E512" si="216">F510+G510+H510</f>
        <v>0</v>
      </c>
      <c r="F510" s="120"/>
      <c r="G510" s="120"/>
      <c r="H510" s="120"/>
      <c r="I510" s="122"/>
      <c r="J510" s="122"/>
      <c r="K510" s="122"/>
      <c r="L510" s="122"/>
      <c r="M510" s="231"/>
      <c r="N510" s="111"/>
    </row>
    <row r="511" spans="1:14" x14ac:dyDescent="0.25">
      <c r="A511" s="225"/>
      <c r="B511" s="228"/>
      <c r="C511" s="228"/>
      <c r="D511" s="122" t="s">
        <v>15</v>
      </c>
      <c r="E511" s="120">
        <f t="shared" si="216"/>
        <v>0</v>
      </c>
      <c r="F511" s="120"/>
      <c r="G511" s="120"/>
      <c r="H511" s="120"/>
      <c r="I511" s="122"/>
      <c r="J511" s="122"/>
      <c r="K511" s="122"/>
      <c r="L511" s="122"/>
      <c r="M511" s="231"/>
      <c r="N511" s="111"/>
    </row>
    <row r="512" spans="1:14" x14ac:dyDescent="0.25">
      <c r="A512" s="226"/>
      <c r="B512" s="229"/>
      <c r="C512" s="229"/>
      <c r="D512" s="122" t="s">
        <v>16</v>
      </c>
      <c r="E512" s="120">
        <f t="shared" si="216"/>
        <v>0</v>
      </c>
      <c r="F512" s="120"/>
      <c r="G512" s="120"/>
      <c r="H512" s="120"/>
      <c r="I512" s="122"/>
      <c r="J512" s="122"/>
      <c r="K512" s="122"/>
      <c r="L512" s="122"/>
      <c r="M512" s="232"/>
      <c r="N512" s="111"/>
    </row>
    <row r="513" spans="1:14" ht="15" customHeight="1" x14ac:dyDescent="0.25">
      <c r="A513" s="224" t="s">
        <v>160</v>
      </c>
      <c r="B513" s="227" t="s">
        <v>161</v>
      </c>
      <c r="C513" s="227" t="s">
        <v>107</v>
      </c>
      <c r="D513" s="122" t="s">
        <v>11</v>
      </c>
      <c r="E513" s="120">
        <f>SUM(E514:E518)</f>
        <v>300</v>
      </c>
      <c r="F513" s="120">
        <f t="shared" ref="F513:H513" si="217">SUM(F514:F518)</f>
        <v>300</v>
      </c>
      <c r="G513" s="120">
        <f t="shared" si="217"/>
        <v>0</v>
      </c>
      <c r="H513" s="120">
        <f t="shared" si="217"/>
        <v>0</v>
      </c>
      <c r="I513" s="122"/>
      <c r="J513" s="122"/>
      <c r="K513" s="122"/>
      <c r="L513" s="122"/>
      <c r="M513" s="230" t="s">
        <v>91</v>
      </c>
      <c r="N513" s="111"/>
    </row>
    <row r="514" spans="1:14" x14ac:dyDescent="0.25">
      <c r="A514" s="225"/>
      <c r="B514" s="228"/>
      <c r="C514" s="228"/>
      <c r="D514" s="221" t="s">
        <v>12</v>
      </c>
      <c r="E514" s="222"/>
      <c r="F514" s="222"/>
      <c r="G514" s="222"/>
      <c r="H514" s="223"/>
      <c r="I514" s="122"/>
      <c r="J514" s="122"/>
      <c r="K514" s="122"/>
      <c r="L514" s="122"/>
      <c r="M514" s="231"/>
      <c r="N514" s="111"/>
    </row>
    <row r="515" spans="1:14" x14ac:dyDescent="0.25">
      <c r="A515" s="225"/>
      <c r="B515" s="228"/>
      <c r="C515" s="228"/>
      <c r="D515" s="122" t="s">
        <v>13</v>
      </c>
      <c r="E515" s="120">
        <f>F515+G515+H515</f>
        <v>300</v>
      </c>
      <c r="F515" s="120">
        <v>300</v>
      </c>
      <c r="G515" s="120"/>
      <c r="H515" s="120"/>
      <c r="I515" s="122"/>
      <c r="J515" s="122"/>
      <c r="K515" s="122"/>
      <c r="L515" s="122"/>
      <c r="M515" s="231"/>
      <c r="N515" s="111"/>
    </row>
    <row r="516" spans="1:14" x14ac:dyDescent="0.25">
      <c r="A516" s="225"/>
      <c r="B516" s="228"/>
      <c r="C516" s="228"/>
      <c r="D516" s="122" t="s">
        <v>14</v>
      </c>
      <c r="E516" s="120">
        <f t="shared" ref="E516:E518" si="218">F516+G516+H516</f>
        <v>0</v>
      </c>
      <c r="F516" s="120"/>
      <c r="G516" s="120"/>
      <c r="H516" s="120"/>
      <c r="I516" s="122"/>
      <c r="J516" s="122"/>
      <c r="K516" s="122"/>
      <c r="L516" s="122"/>
      <c r="M516" s="231"/>
      <c r="N516" s="111"/>
    </row>
    <row r="517" spans="1:14" x14ac:dyDescent="0.25">
      <c r="A517" s="225"/>
      <c r="B517" s="228"/>
      <c r="C517" s="228"/>
      <c r="D517" s="122" t="s">
        <v>15</v>
      </c>
      <c r="E517" s="120">
        <f t="shared" si="218"/>
        <v>0</v>
      </c>
      <c r="F517" s="120"/>
      <c r="G517" s="120"/>
      <c r="H517" s="120"/>
      <c r="I517" s="122"/>
      <c r="J517" s="122"/>
      <c r="K517" s="122"/>
      <c r="L517" s="122"/>
      <c r="M517" s="231"/>
      <c r="N517" s="111"/>
    </row>
    <row r="518" spans="1:14" x14ac:dyDescent="0.25">
      <c r="A518" s="226"/>
      <c r="B518" s="229"/>
      <c r="C518" s="229"/>
      <c r="D518" s="122" t="s">
        <v>16</v>
      </c>
      <c r="E518" s="120">
        <f t="shared" si="218"/>
        <v>0</v>
      </c>
      <c r="F518" s="120"/>
      <c r="G518" s="120"/>
      <c r="H518" s="120"/>
      <c r="I518" s="122"/>
      <c r="J518" s="122"/>
      <c r="K518" s="122"/>
      <c r="L518" s="122"/>
      <c r="M518" s="232"/>
      <c r="N518" s="111"/>
    </row>
    <row r="519" spans="1:14" x14ac:dyDescent="0.25">
      <c r="A519" s="243"/>
      <c r="B519" s="242" t="s">
        <v>244</v>
      </c>
      <c r="C519" s="243"/>
      <c r="D519" s="122" t="s">
        <v>11</v>
      </c>
      <c r="E519" s="120">
        <f>SUM(E520:E524)</f>
        <v>13779.189999999999</v>
      </c>
      <c r="F519" s="120">
        <f t="shared" ref="F519:H519" si="219">SUM(F520:F524)</f>
        <v>5437.6</v>
      </c>
      <c r="G519" s="120">
        <f t="shared" si="219"/>
        <v>4891.59</v>
      </c>
      <c r="H519" s="120">
        <f t="shared" si="219"/>
        <v>3450</v>
      </c>
      <c r="I519" s="122"/>
      <c r="J519" s="122"/>
      <c r="K519" s="122"/>
      <c r="L519" s="122"/>
      <c r="M519" s="244"/>
      <c r="N519" s="111"/>
    </row>
    <row r="520" spans="1:14" x14ac:dyDescent="0.25">
      <c r="A520" s="243"/>
      <c r="B520" s="242"/>
      <c r="C520" s="243"/>
      <c r="D520" s="221" t="s">
        <v>12</v>
      </c>
      <c r="E520" s="222"/>
      <c r="F520" s="222"/>
      <c r="G520" s="222"/>
      <c r="H520" s="223"/>
      <c r="I520" s="122"/>
      <c r="J520" s="122"/>
      <c r="K520" s="122"/>
      <c r="L520" s="122"/>
      <c r="M520" s="245"/>
      <c r="N520" s="111"/>
    </row>
    <row r="521" spans="1:14" x14ac:dyDescent="0.25">
      <c r="A521" s="243"/>
      <c r="B521" s="242"/>
      <c r="C521" s="243"/>
      <c r="D521" s="122" t="s">
        <v>13</v>
      </c>
      <c r="E521" s="120">
        <f>F521+G521+H521</f>
        <v>11580.99</v>
      </c>
      <c r="F521" s="120">
        <f>F395+F347+F149+F107+F83+F11</f>
        <v>3239.4</v>
      </c>
      <c r="G521" s="120">
        <f t="shared" ref="G521:H521" si="220">G395+G347+G149+G107+G83+G11</f>
        <v>4891.59</v>
      </c>
      <c r="H521" s="120">
        <f t="shared" si="220"/>
        <v>3450</v>
      </c>
      <c r="I521" s="122"/>
      <c r="J521" s="122"/>
      <c r="K521" s="122"/>
      <c r="L521" s="122"/>
      <c r="M521" s="245"/>
      <c r="N521" s="111"/>
    </row>
    <row r="522" spans="1:14" x14ac:dyDescent="0.25">
      <c r="A522" s="243"/>
      <c r="B522" s="242"/>
      <c r="C522" s="243"/>
      <c r="D522" s="122" t="s">
        <v>14</v>
      </c>
      <c r="E522" s="120">
        <f t="shared" ref="E522:E524" si="221">F522+G522+H522</f>
        <v>2198.1999999999998</v>
      </c>
      <c r="F522" s="120">
        <f t="shared" ref="F522:H524" si="222">F396+F348+F150+F108+F84+F12</f>
        <v>2198.1999999999998</v>
      </c>
      <c r="G522" s="120">
        <f t="shared" si="222"/>
        <v>0</v>
      </c>
      <c r="H522" s="120">
        <f t="shared" si="222"/>
        <v>0</v>
      </c>
      <c r="I522" s="122"/>
      <c r="J522" s="122"/>
      <c r="K522" s="122"/>
      <c r="L522" s="122"/>
      <c r="M522" s="245"/>
      <c r="N522" s="111"/>
    </row>
    <row r="523" spans="1:14" x14ac:dyDescent="0.25">
      <c r="A523" s="243"/>
      <c r="B523" s="242"/>
      <c r="C523" s="243"/>
      <c r="D523" s="122" t="s">
        <v>15</v>
      </c>
      <c r="E523" s="120">
        <f t="shared" si="221"/>
        <v>0</v>
      </c>
      <c r="F523" s="120">
        <f t="shared" si="222"/>
        <v>0</v>
      </c>
      <c r="G523" s="120">
        <f t="shared" si="222"/>
        <v>0</v>
      </c>
      <c r="H523" s="120">
        <f t="shared" si="222"/>
        <v>0</v>
      </c>
      <c r="I523" s="122"/>
      <c r="J523" s="122"/>
      <c r="K523" s="122"/>
      <c r="L523" s="122"/>
      <c r="M523" s="245"/>
      <c r="N523" s="111"/>
    </row>
    <row r="524" spans="1:14" x14ac:dyDescent="0.25">
      <c r="A524" s="243"/>
      <c r="B524" s="242"/>
      <c r="C524" s="243"/>
      <c r="D524" s="122" t="s">
        <v>16</v>
      </c>
      <c r="E524" s="120">
        <f t="shared" si="221"/>
        <v>0</v>
      </c>
      <c r="F524" s="120">
        <f t="shared" si="222"/>
        <v>0</v>
      </c>
      <c r="G524" s="120">
        <f t="shared" si="222"/>
        <v>0</v>
      </c>
      <c r="H524" s="120">
        <f t="shared" si="222"/>
        <v>0</v>
      </c>
      <c r="I524" s="122"/>
      <c r="J524" s="122"/>
      <c r="K524" s="122"/>
      <c r="L524" s="122"/>
      <c r="M524" s="246"/>
      <c r="N524" s="111"/>
    </row>
    <row r="525" spans="1:14" ht="4.5" customHeight="1" x14ac:dyDescent="0.25">
      <c r="A525" s="128"/>
      <c r="B525" s="111" t="s">
        <v>19</v>
      </c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5"/>
      <c r="N525" s="111"/>
    </row>
    <row r="526" spans="1:14" ht="30" customHeight="1" x14ac:dyDescent="0.25">
      <c r="A526" s="128"/>
      <c r="B526" s="255" t="s">
        <v>20</v>
      </c>
      <c r="C526" s="255"/>
      <c r="D526" s="255"/>
      <c r="E526" s="255"/>
      <c r="F526" s="255"/>
      <c r="G526" s="255"/>
      <c r="H526" s="255"/>
      <c r="I526" s="255"/>
      <c r="J526" s="255"/>
      <c r="K526" s="255"/>
      <c r="L526" s="255"/>
      <c r="M526" s="255"/>
      <c r="N526" s="111"/>
    </row>
    <row r="527" spans="1:14" x14ac:dyDescent="0.25">
      <c r="A527" s="128"/>
      <c r="B527" s="256" t="s">
        <v>21</v>
      </c>
      <c r="C527" s="256"/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111"/>
    </row>
  </sheetData>
  <mergeCells count="442">
    <mergeCell ref="A57:A62"/>
    <mergeCell ref="B57:B62"/>
    <mergeCell ref="C57:C62"/>
    <mergeCell ref="M57:M62"/>
    <mergeCell ref="D58:H58"/>
    <mergeCell ref="A45:A50"/>
    <mergeCell ref="B45:B50"/>
    <mergeCell ref="C45:C50"/>
    <mergeCell ref="M45:M50"/>
    <mergeCell ref="D46:H46"/>
    <mergeCell ref="A51:A56"/>
    <mergeCell ref="B51:B56"/>
    <mergeCell ref="C51:C56"/>
    <mergeCell ref="M51:M56"/>
    <mergeCell ref="D52:H52"/>
    <mergeCell ref="A141:A146"/>
    <mergeCell ref="B141:B146"/>
    <mergeCell ref="C141:C146"/>
    <mergeCell ref="M141:M146"/>
    <mergeCell ref="D142:H142"/>
    <mergeCell ref="A213:A218"/>
    <mergeCell ref="B213:B218"/>
    <mergeCell ref="C213:C218"/>
    <mergeCell ref="A33:A38"/>
    <mergeCell ref="B33:B38"/>
    <mergeCell ref="C33:C38"/>
    <mergeCell ref="M33:M38"/>
    <mergeCell ref="D34:H34"/>
    <mergeCell ref="A39:A44"/>
    <mergeCell ref="B39:B44"/>
    <mergeCell ref="C39:C44"/>
    <mergeCell ref="M39:M44"/>
    <mergeCell ref="D40:H40"/>
    <mergeCell ref="M213:M218"/>
    <mergeCell ref="D214:H214"/>
    <mergeCell ref="A207:A212"/>
    <mergeCell ref="B207:B212"/>
    <mergeCell ref="C207:C212"/>
    <mergeCell ref="M207:M212"/>
    <mergeCell ref="D208:H208"/>
    <mergeCell ref="A201:A206"/>
    <mergeCell ref="B201:B206"/>
    <mergeCell ref="C201:C206"/>
    <mergeCell ref="M201:M206"/>
    <mergeCell ref="D202:H202"/>
    <mergeCell ref="A195:A200"/>
    <mergeCell ref="B195:B200"/>
    <mergeCell ref="C195:C200"/>
    <mergeCell ref="M195:M200"/>
    <mergeCell ref="D196:H196"/>
    <mergeCell ref="D124:H124"/>
    <mergeCell ref="A129:A134"/>
    <mergeCell ref="B129:B134"/>
    <mergeCell ref="C129:C134"/>
    <mergeCell ref="M129:M134"/>
    <mergeCell ref="D130:H130"/>
    <mergeCell ref="A135:A140"/>
    <mergeCell ref="B135:B140"/>
    <mergeCell ref="C135:C140"/>
    <mergeCell ref="M135:M140"/>
    <mergeCell ref="D136:H136"/>
    <mergeCell ref="C159:C164"/>
    <mergeCell ref="M159:M164"/>
    <mergeCell ref="D160:H160"/>
    <mergeCell ref="A177:A182"/>
    <mergeCell ref="B177:B182"/>
    <mergeCell ref="C177:C182"/>
    <mergeCell ref="M177:M182"/>
    <mergeCell ref="D178:H178"/>
    <mergeCell ref="A171:A176"/>
    <mergeCell ref="B171:B176"/>
    <mergeCell ref="C171:C176"/>
    <mergeCell ref="M171:M176"/>
    <mergeCell ref="D172:H172"/>
    <mergeCell ref="A165:A170"/>
    <mergeCell ref="B165:B170"/>
    <mergeCell ref="C165:C170"/>
    <mergeCell ref="M165:M170"/>
    <mergeCell ref="D166:H166"/>
    <mergeCell ref="B159:B164"/>
    <mergeCell ref="A375:A380"/>
    <mergeCell ref="B375:B380"/>
    <mergeCell ref="C375:C380"/>
    <mergeCell ref="M375:M380"/>
    <mergeCell ref="D376:H376"/>
    <mergeCell ref="A105:A110"/>
    <mergeCell ref="B105:B110"/>
    <mergeCell ref="C105:C110"/>
    <mergeCell ref="M105:M110"/>
    <mergeCell ref="D106:H106"/>
    <mergeCell ref="A111:A116"/>
    <mergeCell ref="B111:B116"/>
    <mergeCell ref="C111:C116"/>
    <mergeCell ref="M111:M116"/>
    <mergeCell ref="D112:H112"/>
    <mergeCell ref="A117:A122"/>
    <mergeCell ref="B117:B122"/>
    <mergeCell ref="C117:C122"/>
    <mergeCell ref="M117:M122"/>
    <mergeCell ref="D118:H118"/>
    <mergeCell ref="A123:A128"/>
    <mergeCell ref="B123:B128"/>
    <mergeCell ref="C123:C128"/>
    <mergeCell ref="M123:M128"/>
    <mergeCell ref="A369:A374"/>
    <mergeCell ref="B369:B374"/>
    <mergeCell ref="C369:C374"/>
    <mergeCell ref="M369:M374"/>
    <mergeCell ref="D370:H370"/>
    <mergeCell ref="A243:A248"/>
    <mergeCell ref="B243:B248"/>
    <mergeCell ref="C243:C248"/>
    <mergeCell ref="M243:M248"/>
    <mergeCell ref="D244:H244"/>
    <mergeCell ref="A291:A296"/>
    <mergeCell ref="A273:A278"/>
    <mergeCell ref="B273:B278"/>
    <mergeCell ref="C273:C278"/>
    <mergeCell ref="M273:M278"/>
    <mergeCell ref="D274:H274"/>
    <mergeCell ref="C261:C266"/>
    <mergeCell ref="M261:M266"/>
    <mergeCell ref="D262:H262"/>
    <mergeCell ref="A267:A272"/>
    <mergeCell ref="B267:B272"/>
    <mergeCell ref="C267:C272"/>
    <mergeCell ref="M267:M272"/>
    <mergeCell ref="D268:H268"/>
    <mergeCell ref="D220:H220"/>
    <mergeCell ref="A231:A236"/>
    <mergeCell ref="B231:B236"/>
    <mergeCell ref="C231:C236"/>
    <mergeCell ref="M231:M236"/>
    <mergeCell ref="D232:H232"/>
    <mergeCell ref="A225:A230"/>
    <mergeCell ref="B225:B230"/>
    <mergeCell ref="C225:C230"/>
    <mergeCell ref="M225:M230"/>
    <mergeCell ref="D226:H226"/>
    <mergeCell ref="M411:M416"/>
    <mergeCell ref="A261:A266"/>
    <mergeCell ref="B261:B266"/>
    <mergeCell ref="A417:A422"/>
    <mergeCell ref="B417:B422"/>
    <mergeCell ref="C417:C422"/>
    <mergeCell ref="M417:M422"/>
    <mergeCell ref="D418:H418"/>
    <mergeCell ref="D238:H238"/>
    <mergeCell ref="A315:A320"/>
    <mergeCell ref="B315:B320"/>
    <mergeCell ref="C315:C320"/>
    <mergeCell ref="M315:M320"/>
    <mergeCell ref="D316:H316"/>
    <mergeCell ref="A309:A314"/>
    <mergeCell ref="B309:B314"/>
    <mergeCell ref="C309:C314"/>
    <mergeCell ref="M309:M314"/>
    <mergeCell ref="D310:H310"/>
    <mergeCell ref="D256:H256"/>
    <mergeCell ref="A381:A386"/>
    <mergeCell ref="B291:B296"/>
    <mergeCell ref="C291:C296"/>
    <mergeCell ref="M291:M296"/>
    <mergeCell ref="D406:H406"/>
    <mergeCell ref="A399:A404"/>
    <mergeCell ref="B399:B404"/>
    <mergeCell ref="C399:C404"/>
    <mergeCell ref="D400:H400"/>
    <mergeCell ref="A423:A428"/>
    <mergeCell ref="B423:B428"/>
    <mergeCell ref="C423:C428"/>
    <mergeCell ref="D424:H424"/>
    <mergeCell ref="A411:A416"/>
    <mergeCell ref="B411:B416"/>
    <mergeCell ref="C411:C416"/>
    <mergeCell ref="A69:A74"/>
    <mergeCell ref="B69:B74"/>
    <mergeCell ref="C69:C74"/>
    <mergeCell ref="M69:M74"/>
    <mergeCell ref="D70:H70"/>
    <mergeCell ref="A363:A368"/>
    <mergeCell ref="B363:B368"/>
    <mergeCell ref="C363:C368"/>
    <mergeCell ref="M363:M368"/>
    <mergeCell ref="D364:H364"/>
    <mergeCell ref="A357:A362"/>
    <mergeCell ref="B357:B362"/>
    <mergeCell ref="C357:C362"/>
    <mergeCell ref="M357:M362"/>
    <mergeCell ref="D358:H358"/>
    <mergeCell ref="A237:A242"/>
    <mergeCell ref="B237:B242"/>
    <mergeCell ref="C237:C242"/>
    <mergeCell ref="M237:M242"/>
    <mergeCell ref="A219:A224"/>
    <mergeCell ref="B219:B224"/>
    <mergeCell ref="C249:C254"/>
    <mergeCell ref="A249:A254"/>
    <mergeCell ref="B249:B254"/>
    <mergeCell ref="D100:H100"/>
    <mergeCell ref="A93:A98"/>
    <mergeCell ref="B93:B98"/>
    <mergeCell ref="C93:C98"/>
    <mergeCell ref="M93:M98"/>
    <mergeCell ref="D94:H94"/>
    <mergeCell ref="A75:A80"/>
    <mergeCell ref="B75:B80"/>
    <mergeCell ref="C75:C80"/>
    <mergeCell ref="M75:M80"/>
    <mergeCell ref="D76:H76"/>
    <mergeCell ref="C87:C92"/>
    <mergeCell ref="A27:A32"/>
    <mergeCell ref="B27:B32"/>
    <mergeCell ref="C27:C32"/>
    <mergeCell ref="M27:M32"/>
    <mergeCell ref="D28:H28"/>
    <mergeCell ref="A21:A26"/>
    <mergeCell ref="B21:B26"/>
    <mergeCell ref="C21:C26"/>
    <mergeCell ref="M21:M26"/>
    <mergeCell ref="D22:H22"/>
    <mergeCell ref="D64:H64"/>
    <mergeCell ref="B526:M526"/>
    <mergeCell ref="B527:M527"/>
    <mergeCell ref="A519:A524"/>
    <mergeCell ref="B519:B524"/>
    <mergeCell ref="C519:C524"/>
    <mergeCell ref="D520:H520"/>
    <mergeCell ref="M519:M524"/>
    <mergeCell ref="A147:A152"/>
    <mergeCell ref="B147:B152"/>
    <mergeCell ref="C147:C152"/>
    <mergeCell ref="D148:H148"/>
    <mergeCell ref="M147:M152"/>
    <mergeCell ref="A81:A86"/>
    <mergeCell ref="B81:B86"/>
    <mergeCell ref="C81:C86"/>
    <mergeCell ref="M81:M86"/>
    <mergeCell ref="D82:H82"/>
    <mergeCell ref="A87:A92"/>
    <mergeCell ref="B87:B92"/>
    <mergeCell ref="A99:A104"/>
    <mergeCell ref="B99:B104"/>
    <mergeCell ref="C99:C104"/>
    <mergeCell ref="M99:M104"/>
    <mergeCell ref="A3:M3"/>
    <mergeCell ref="A5:A6"/>
    <mergeCell ref="B5:B6"/>
    <mergeCell ref="C5:C6"/>
    <mergeCell ref="D5:D6"/>
    <mergeCell ref="E5:H5"/>
    <mergeCell ref="I5:L5"/>
    <mergeCell ref="M5:M6"/>
    <mergeCell ref="B8:M8"/>
    <mergeCell ref="A9:A14"/>
    <mergeCell ref="B9:B14"/>
    <mergeCell ref="C9:C14"/>
    <mergeCell ref="D10:H10"/>
    <mergeCell ref="M9:M14"/>
    <mergeCell ref="A15:A20"/>
    <mergeCell ref="B15:B20"/>
    <mergeCell ref="C15:C20"/>
    <mergeCell ref="M15:M20"/>
    <mergeCell ref="D16:H16"/>
    <mergeCell ref="A63:A68"/>
    <mergeCell ref="B63:B68"/>
    <mergeCell ref="C63:C68"/>
    <mergeCell ref="M63:M68"/>
    <mergeCell ref="K1:M1"/>
    <mergeCell ref="M87:M92"/>
    <mergeCell ref="D88:H88"/>
    <mergeCell ref="A351:A356"/>
    <mergeCell ref="B351:B356"/>
    <mergeCell ref="C351:C356"/>
    <mergeCell ref="M351:M356"/>
    <mergeCell ref="D352:H352"/>
    <mergeCell ref="A255:A260"/>
    <mergeCell ref="B255:B260"/>
    <mergeCell ref="C255:C260"/>
    <mergeCell ref="M255:M260"/>
    <mergeCell ref="A321:A326"/>
    <mergeCell ref="B321:B326"/>
    <mergeCell ref="C321:C326"/>
    <mergeCell ref="M321:M326"/>
    <mergeCell ref="D322:H322"/>
    <mergeCell ref="A339:A344"/>
    <mergeCell ref="B339:B344"/>
    <mergeCell ref="C339:C344"/>
    <mergeCell ref="M339:M344"/>
    <mergeCell ref="D340:H340"/>
    <mergeCell ref="A327:A332"/>
    <mergeCell ref="B327:B332"/>
    <mergeCell ref="C327:C332"/>
    <mergeCell ref="A153:A158"/>
    <mergeCell ref="B153:B158"/>
    <mergeCell ref="C153:C158"/>
    <mergeCell ref="M153:M158"/>
    <mergeCell ref="D154:H154"/>
    <mergeCell ref="A183:A188"/>
    <mergeCell ref="B183:B188"/>
    <mergeCell ref="C183:C188"/>
    <mergeCell ref="M183:M188"/>
    <mergeCell ref="D184:H184"/>
    <mergeCell ref="A159:A164"/>
    <mergeCell ref="M327:M332"/>
    <mergeCell ref="D328:H328"/>
    <mergeCell ref="A303:A308"/>
    <mergeCell ref="B303:B308"/>
    <mergeCell ref="C303:C308"/>
    <mergeCell ref="M303:M308"/>
    <mergeCell ref="D304:H304"/>
    <mergeCell ref="A297:A302"/>
    <mergeCell ref="A189:A194"/>
    <mergeCell ref="B189:B194"/>
    <mergeCell ref="C189:C194"/>
    <mergeCell ref="M189:M194"/>
    <mergeCell ref="D190:H190"/>
    <mergeCell ref="A333:A338"/>
    <mergeCell ref="B333:B338"/>
    <mergeCell ref="C333:C338"/>
    <mergeCell ref="M333:M338"/>
    <mergeCell ref="A279:A284"/>
    <mergeCell ref="B279:B284"/>
    <mergeCell ref="C279:C284"/>
    <mergeCell ref="M279:M284"/>
    <mergeCell ref="D280:H280"/>
    <mergeCell ref="A285:A290"/>
    <mergeCell ref="B285:B290"/>
    <mergeCell ref="C285:C290"/>
    <mergeCell ref="M285:M290"/>
    <mergeCell ref="D286:H286"/>
    <mergeCell ref="M249:M254"/>
    <mergeCell ref="D250:H250"/>
    <mergeCell ref="D292:H292"/>
    <mergeCell ref="C219:C224"/>
    <mergeCell ref="M219:M224"/>
    <mergeCell ref="M459:M464"/>
    <mergeCell ref="D460:H460"/>
    <mergeCell ref="D442:H442"/>
    <mergeCell ref="A387:A392"/>
    <mergeCell ref="B387:B392"/>
    <mergeCell ref="M387:M392"/>
    <mergeCell ref="D388:H388"/>
    <mergeCell ref="M399:M404"/>
    <mergeCell ref="A345:A350"/>
    <mergeCell ref="B345:B350"/>
    <mergeCell ref="C345:C350"/>
    <mergeCell ref="M345:M350"/>
    <mergeCell ref="D346:H346"/>
    <mergeCell ref="D412:H412"/>
    <mergeCell ref="C387:C392"/>
    <mergeCell ref="B381:B386"/>
    <mergeCell ref="C381:C386"/>
    <mergeCell ref="M381:M386"/>
    <mergeCell ref="D382:H382"/>
    <mergeCell ref="M423:M428"/>
    <mergeCell ref="A405:A410"/>
    <mergeCell ref="B405:B410"/>
    <mergeCell ref="C405:C410"/>
    <mergeCell ref="M405:M410"/>
    <mergeCell ref="M483:M488"/>
    <mergeCell ref="D484:H484"/>
    <mergeCell ref="A489:A494"/>
    <mergeCell ref="B489:B494"/>
    <mergeCell ref="C489:C494"/>
    <mergeCell ref="M489:M494"/>
    <mergeCell ref="D490:H490"/>
    <mergeCell ref="A477:A482"/>
    <mergeCell ref="B297:B302"/>
    <mergeCell ref="C297:C302"/>
    <mergeCell ref="M297:M302"/>
    <mergeCell ref="D298:H298"/>
    <mergeCell ref="B477:B482"/>
    <mergeCell ref="C477:C482"/>
    <mergeCell ref="M477:M482"/>
    <mergeCell ref="D478:H478"/>
    <mergeCell ref="A453:A458"/>
    <mergeCell ref="B453:B458"/>
    <mergeCell ref="C453:C458"/>
    <mergeCell ref="M453:M458"/>
    <mergeCell ref="D454:H454"/>
    <mergeCell ref="A459:A464"/>
    <mergeCell ref="B459:B464"/>
    <mergeCell ref="C459:C464"/>
    <mergeCell ref="A429:A434"/>
    <mergeCell ref="B429:B434"/>
    <mergeCell ref="C429:C434"/>
    <mergeCell ref="M429:M434"/>
    <mergeCell ref="D430:H430"/>
    <mergeCell ref="A435:A440"/>
    <mergeCell ref="B435:B440"/>
    <mergeCell ref="C435:C440"/>
    <mergeCell ref="M435:M440"/>
    <mergeCell ref="D436:H436"/>
    <mergeCell ref="M441:M446"/>
    <mergeCell ref="A513:A518"/>
    <mergeCell ref="B513:B518"/>
    <mergeCell ref="C513:C518"/>
    <mergeCell ref="M513:M518"/>
    <mergeCell ref="D514:H514"/>
    <mergeCell ref="A465:A470"/>
    <mergeCell ref="B465:B470"/>
    <mergeCell ref="C465:C470"/>
    <mergeCell ref="M465:M470"/>
    <mergeCell ref="D466:H466"/>
    <mergeCell ref="A507:A512"/>
    <mergeCell ref="B507:B512"/>
    <mergeCell ref="C507:C512"/>
    <mergeCell ref="M507:M512"/>
    <mergeCell ref="D508:H508"/>
    <mergeCell ref="A471:A476"/>
    <mergeCell ref="B471:B476"/>
    <mergeCell ref="C471:C476"/>
    <mergeCell ref="M471:M476"/>
    <mergeCell ref="D472:H472"/>
    <mergeCell ref="A483:A488"/>
    <mergeCell ref="B483:B488"/>
    <mergeCell ref="C483:C488"/>
    <mergeCell ref="D334:H334"/>
    <mergeCell ref="A495:A500"/>
    <mergeCell ref="B495:B500"/>
    <mergeCell ref="C495:C500"/>
    <mergeCell ref="M495:M500"/>
    <mergeCell ref="D496:H496"/>
    <mergeCell ref="A501:A506"/>
    <mergeCell ref="B501:B506"/>
    <mergeCell ref="C501:C506"/>
    <mergeCell ref="M501:M506"/>
    <mergeCell ref="D502:H502"/>
    <mergeCell ref="A447:A452"/>
    <mergeCell ref="B447:B452"/>
    <mergeCell ref="C447:C452"/>
    <mergeCell ref="M447:M452"/>
    <mergeCell ref="D448:H448"/>
    <mergeCell ref="A441:A446"/>
    <mergeCell ref="B441:B446"/>
    <mergeCell ref="C441:C446"/>
    <mergeCell ref="A393:A398"/>
    <mergeCell ref="B393:B398"/>
    <mergeCell ref="C393:C398"/>
    <mergeCell ref="M393:M398"/>
    <mergeCell ref="D394:H394"/>
  </mergeCells>
  <pageMargins left="0.31496062992125984" right="0.31496062992125984" top="0.74803149606299213" bottom="0.55118110236220474" header="0.31496062992125984" footer="0.31496062992125984"/>
  <pageSetup paperSize="9" scale="84" firstPageNumber="51" fitToHeight="0" orientation="landscape" useFirstPageNumber="1" r:id="rId1"/>
  <headerFooter>
    <oddHeader>Страница &amp;P</oddHeader>
  </headerFooter>
  <rowBreaks count="15" manualBreakCount="15">
    <brk id="62" max="16383" man="1"/>
    <brk id="92" max="16383" man="1"/>
    <brk id="122" max="16383" man="1"/>
    <brk id="170" max="16383" man="1"/>
    <brk id="200" max="16383" man="1"/>
    <brk id="230" max="16383" man="1"/>
    <brk id="260" max="16383" man="1"/>
    <brk id="290" max="16383" man="1"/>
    <brk id="320" max="16383" man="1"/>
    <brk id="350" max="16383" man="1"/>
    <brk id="380" max="16383" man="1"/>
    <brk id="410" max="16383" man="1"/>
    <brk id="440" max="16383" man="1"/>
    <brk id="470" max="16383" man="1"/>
    <brk id="5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view="pageLayout" topLeftCell="A72" zoomScaleNormal="100" workbookViewId="0">
      <selection activeCell="D48" sqref="D48"/>
    </sheetView>
  </sheetViews>
  <sheetFormatPr defaultRowHeight="15" x14ac:dyDescent="0.25"/>
  <cols>
    <col min="1" max="1" width="3" customWidth="1"/>
    <col min="2" max="2" width="41.85546875" customWidth="1"/>
    <col min="3" max="6" width="12.7109375" customWidth="1"/>
  </cols>
  <sheetData>
    <row r="1" spans="1:6" x14ac:dyDescent="0.25">
      <c r="D1" s="247" t="s">
        <v>286</v>
      </c>
      <c r="E1" s="247"/>
      <c r="F1" s="247"/>
    </row>
    <row r="2" spans="1:6" ht="39" customHeight="1" x14ac:dyDescent="0.25">
      <c r="A2" s="211" t="s">
        <v>281</v>
      </c>
      <c r="B2" s="211"/>
      <c r="C2" s="211"/>
      <c r="D2" s="211"/>
      <c r="E2" s="211"/>
      <c r="F2" s="211"/>
    </row>
    <row r="3" spans="1:6" s="82" customFormat="1" ht="11.25" x14ac:dyDescent="0.2">
      <c r="A3" s="81"/>
    </row>
    <row r="4" spans="1:6" x14ac:dyDescent="0.25">
      <c r="A4" s="212" t="s">
        <v>249</v>
      </c>
      <c r="B4" s="212"/>
      <c r="C4" s="212"/>
      <c r="D4" s="212"/>
      <c r="E4" s="212"/>
      <c r="F4" s="212"/>
    </row>
    <row r="5" spans="1:6" ht="12.75" customHeight="1" thickBot="1" x14ac:dyDescent="0.3">
      <c r="A5" s="83"/>
    </row>
    <row r="6" spans="1:6" ht="15.75" customHeight="1" x14ac:dyDescent="0.25">
      <c r="A6" s="213" t="s">
        <v>250</v>
      </c>
      <c r="B6" s="214"/>
      <c r="C6" s="84" t="s">
        <v>251</v>
      </c>
      <c r="D6" s="213" t="s">
        <v>252</v>
      </c>
      <c r="E6" s="219"/>
      <c r="F6" s="214"/>
    </row>
    <row r="7" spans="1:6" ht="16.5" customHeight="1" thickBot="1" x14ac:dyDescent="0.3">
      <c r="A7" s="215"/>
      <c r="B7" s="216"/>
      <c r="C7" s="85" t="s">
        <v>28</v>
      </c>
      <c r="D7" s="217" t="s">
        <v>253</v>
      </c>
      <c r="E7" s="220"/>
      <c r="F7" s="218"/>
    </row>
    <row r="8" spans="1:6" ht="16.5" thickBot="1" x14ac:dyDescent="0.3">
      <c r="A8" s="217"/>
      <c r="B8" s="218"/>
      <c r="C8" s="86"/>
      <c r="D8" s="87" t="s">
        <v>107</v>
      </c>
      <c r="E8" s="87" t="s">
        <v>108</v>
      </c>
      <c r="F8" s="87" t="s">
        <v>109</v>
      </c>
    </row>
    <row r="9" spans="1:6" ht="16.5" thickBot="1" x14ac:dyDescent="0.3">
      <c r="A9" s="206">
        <v>1</v>
      </c>
      <c r="B9" s="207"/>
      <c r="C9" s="87">
        <v>2</v>
      </c>
      <c r="D9" s="87">
        <v>3</v>
      </c>
      <c r="E9" s="87">
        <v>4</v>
      </c>
      <c r="F9" s="87">
        <v>5</v>
      </c>
    </row>
    <row r="10" spans="1:6" s="24" customFormat="1" ht="56.25" customHeight="1" thickBot="1" x14ac:dyDescent="0.3">
      <c r="A10" s="208" t="s">
        <v>282</v>
      </c>
      <c r="B10" s="209"/>
      <c r="C10" s="88">
        <f>SUM(D10:F10)</f>
        <v>13779.19</v>
      </c>
      <c r="D10" s="88">
        <f>SUM(D12:D15)</f>
        <v>5437.6</v>
      </c>
      <c r="E10" s="88">
        <f t="shared" ref="E10:F10" si="0">SUM(E12:E15)</f>
        <v>4891.59</v>
      </c>
      <c r="F10" s="88">
        <f t="shared" si="0"/>
        <v>3450</v>
      </c>
    </row>
    <row r="11" spans="1:6" ht="16.5" thickBot="1" x14ac:dyDescent="0.3">
      <c r="A11" s="89"/>
      <c r="B11" s="90" t="s">
        <v>255</v>
      </c>
      <c r="C11" s="91"/>
      <c r="D11" s="91"/>
      <c r="E11" s="91"/>
      <c r="F11" s="91"/>
    </row>
    <row r="12" spans="1:6" ht="32.25" thickBot="1" x14ac:dyDescent="0.3">
      <c r="A12" s="92"/>
      <c r="B12" s="93" t="s">
        <v>256</v>
      </c>
      <c r="C12" s="94">
        <f>SUM(D12:F12)</f>
        <v>11580.99</v>
      </c>
      <c r="D12" s="94">
        <f>'ПОМ ПП 2'!F521</f>
        <v>3239.4</v>
      </c>
      <c r="E12" s="94">
        <f>'ПОМ ПП 2'!G521</f>
        <v>4891.59</v>
      </c>
      <c r="F12" s="94">
        <f>'ПОМ ПП 2'!H521</f>
        <v>3450</v>
      </c>
    </row>
    <row r="13" spans="1:6" ht="16.5" thickBot="1" x14ac:dyDescent="0.3">
      <c r="A13" s="95"/>
      <c r="B13" s="95" t="s">
        <v>257</v>
      </c>
      <c r="C13" s="94">
        <f t="shared" ref="C13:C15" si="1">SUM(D13:F13)</f>
        <v>2198.1999999999998</v>
      </c>
      <c r="D13" s="94">
        <f>'ПОМ ПП 2'!F522</f>
        <v>2198.1999999999998</v>
      </c>
      <c r="E13" s="94">
        <f>'ПОМ ПП 2'!G522</f>
        <v>0</v>
      </c>
      <c r="F13" s="94">
        <f>'ПОМ ПП 2'!H522</f>
        <v>0</v>
      </c>
    </row>
    <row r="14" spans="1:6" ht="16.5" thickBot="1" x14ac:dyDescent="0.3">
      <c r="A14" s="95"/>
      <c r="B14" s="90" t="s">
        <v>258</v>
      </c>
      <c r="C14" s="94">
        <f t="shared" si="1"/>
        <v>0</v>
      </c>
      <c r="D14" s="94">
        <f>'ПОМ ПП 2'!F523</f>
        <v>0</v>
      </c>
      <c r="E14" s="94">
        <f>'ПОМ ПП 2'!G523</f>
        <v>0</v>
      </c>
      <c r="F14" s="94">
        <f>'ПОМ ПП 2'!H523</f>
        <v>0</v>
      </c>
    </row>
    <row r="15" spans="1:6" ht="16.5" thickBot="1" x14ac:dyDescent="0.3">
      <c r="A15" s="96"/>
      <c r="B15" s="90" t="s">
        <v>259</v>
      </c>
      <c r="C15" s="97">
        <f t="shared" si="1"/>
        <v>0</v>
      </c>
      <c r="D15" s="94">
        <f>'ПОМ ПП 2'!F524</f>
        <v>0</v>
      </c>
      <c r="E15" s="94">
        <f>'ПОМ ПП 2'!G524</f>
        <v>0</v>
      </c>
      <c r="F15" s="94">
        <f>'ПОМ ПП 2'!H524</f>
        <v>0</v>
      </c>
    </row>
    <row r="16" spans="1:6" ht="16.5" thickBot="1" x14ac:dyDescent="0.3">
      <c r="A16" s="92"/>
      <c r="B16" s="98" t="s">
        <v>260</v>
      </c>
      <c r="C16" s="91">
        <f>SUM(D16:F16)</f>
        <v>11580.99</v>
      </c>
      <c r="D16" s="97">
        <f>D12</f>
        <v>3239.4</v>
      </c>
      <c r="E16" s="108">
        <f t="shared" ref="E16:F16" si="2">E12</f>
        <v>4891.59</v>
      </c>
      <c r="F16" s="108">
        <f t="shared" si="2"/>
        <v>3450</v>
      </c>
    </row>
    <row r="17" spans="1:6" s="24" customFormat="1" ht="26.25" customHeight="1" thickBot="1" x14ac:dyDescent="0.3">
      <c r="A17" s="99"/>
      <c r="B17" s="100" t="s">
        <v>261</v>
      </c>
      <c r="C17" s="88">
        <f>SUM(D17:F17)</f>
        <v>0</v>
      </c>
      <c r="D17" s="88">
        <f>SUM(D18:D21)</f>
        <v>0</v>
      </c>
      <c r="E17" s="88">
        <f t="shared" ref="E17:F17" si="3">SUM(E18:E21)</f>
        <v>0</v>
      </c>
      <c r="F17" s="88">
        <f t="shared" si="3"/>
        <v>0</v>
      </c>
    </row>
    <row r="18" spans="1:6" ht="32.25" thickBot="1" x14ac:dyDescent="0.3">
      <c r="A18" s="92"/>
      <c r="B18" s="93" t="s">
        <v>262</v>
      </c>
      <c r="C18" s="94">
        <f>SUM(D18:F18)</f>
        <v>0</v>
      </c>
      <c r="D18" s="94"/>
      <c r="E18" s="94"/>
      <c r="F18" s="94"/>
    </row>
    <row r="19" spans="1:6" ht="16.5" thickBot="1" x14ac:dyDescent="0.3">
      <c r="A19" s="95"/>
      <c r="B19" s="95" t="s">
        <v>257</v>
      </c>
      <c r="C19" s="94">
        <f t="shared" ref="C19:C21" si="4">SUM(D19:F19)</f>
        <v>0</v>
      </c>
      <c r="D19" s="94"/>
      <c r="E19" s="94"/>
      <c r="F19" s="94"/>
    </row>
    <row r="20" spans="1:6" ht="16.5" thickBot="1" x14ac:dyDescent="0.3">
      <c r="A20" s="95"/>
      <c r="B20" s="90" t="s">
        <v>263</v>
      </c>
      <c r="C20" s="94">
        <f t="shared" si="4"/>
        <v>0</v>
      </c>
      <c r="D20" s="94"/>
      <c r="E20" s="94"/>
      <c r="F20" s="94"/>
    </row>
    <row r="21" spans="1:6" ht="16.5" thickBot="1" x14ac:dyDescent="0.3">
      <c r="A21" s="95"/>
      <c r="B21" s="90" t="s">
        <v>264</v>
      </c>
      <c r="C21" s="104">
        <f t="shared" si="4"/>
        <v>0</v>
      </c>
      <c r="D21" s="97"/>
      <c r="E21" s="97"/>
      <c r="F21" s="97"/>
    </row>
    <row r="22" spans="1:6" ht="16.5" thickBot="1" x14ac:dyDescent="0.3">
      <c r="A22" s="95"/>
      <c r="B22" s="98" t="s">
        <v>265</v>
      </c>
      <c r="C22" s="105">
        <f>SUM(D22:F22)</f>
        <v>0</v>
      </c>
      <c r="D22" s="106"/>
      <c r="E22" s="106"/>
      <c r="F22" s="106"/>
    </row>
    <row r="23" spans="1:6" s="24" customFormat="1" ht="24.75" customHeight="1" thickBot="1" x14ac:dyDescent="0.3">
      <c r="A23" s="101"/>
      <c r="B23" s="100" t="s">
        <v>266</v>
      </c>
      <c r="C23" s="88">
        <f>SUM(D23:F23)</f>
        <v>0</v>
      </c>
      <c r="D23" s="88">
        <f>SUM(D24:D27)</f>
        <v>0</v>
      </c>
      <c r="E23" s="88">
        <f t="shared" ref="E23:F23" si="5">SUM(E24:E27)</f>
        <v>0</v>
      </c>
      <c r="F23" s="88">
        <f t="shared" si="5"/>
        <v>0</v>
      </c>
    </row>
    <row r="24" spans="1:6" ht="32.25" thickBot="1" x14ac:dyDescent="0.3">
      <c r="A24" s="95"/>
      <c r="B24" s="95" t="s">
        <v>262</v>
      </c>
      <c r="C24" s="94">
        <f>SUM(D24:F24)</f>
        <v>0</v>
      </c>
      <c r="D24" s="94"/>
      <c r="E24" s="94"/>
      <c r="F24" s="94"/>
    </row>
    <row r="25" spans="1:6" ht="16.5" thickBot="1" x14ac:dyDescent="0.3">
      <c r="A25" s="95"/>
      <c r="B25" s="90" t="s">
        <v>257</v>
      </c>
      <c r="C25" s="94">
        <f t="shared" ref="C25:C28" si="6">SUM(D25:F25)</f>
        <v>0</v>
      </c>
      <c r="D25" s="94"/>
      <c r="E25" s="94"/>
      <c r="F25" s="94"/>
    </row>
    <row r="26" spans="1:6" ht="16.5" thickBot="1" x14ac:dyDescent="0.3">
      <c r="A26" s="95"/>
      <c r="B26" s="90" t="s">
        <v>263</v>
      </c>
      <c r="C26" s="94">
        <f t="shared" si="6"/>
        <v>0</v>
      </c>
      <c r="D26" s="94"/>
      <c r="E26" s="94"/>
      <c r="F26" s="94"/>
    </row>
    <row r="27" spans="1:6" ht="16.5" thickBot="1" x14ac:dyDescent="0.3">
      <c r="A27" s="95"/>
      <c r="B27" s="90" t="s">
        <v>264</v>
      </c>
      <c r="C27" s="104">
        <f t="shared" si="6"/>
        <v>0</v>
      </c>
      <c r="D27" s="97"/>
      <c r="E27" s="97"/>
      <c r="F27" s="97"/>
    </row>
    <row r="28" spans="1:6" ht="16.5" thickBot="1" x14ac:dyDescent="0.3">
      <c r="A28" s="95"/>
      <c r="B28" s="90" t="s">
        <v>267</v>
      </c>
      <c r="C28" s="104">
        <f t="shared" si="6"/>
        <v>0</v>
      </c>
      <c r="D28" s="106"/>
      <c r="E28" s="106"/>
      <c r="F28" s="106"/>
    </row>
    <row r="29" spans="1:6" s="24" customFormat="1" ht="26.25" customHeight="1" thickBot="1" x14ac:dyDescent="0.3">
      <c r="A29" s="101"/>
      <c r="B29" s="100" t="s">
        <v>268</v>
      </c>
      <c r="C29" s="88">
        <f>SUM(D29:F29)</f>
        <v>0</v>
      </c>
      <c r="D29" s="88">
        <f>SUM(D30:D33)</f>
        <v>0</v>
      </c>
      <c r="E29" s="88">
        <f t="shared" ref="E29:F29" si="7">SUM(E30:E33)</f>
        <v>0</v>
      </c>
      <c r="F29" s="88">
        <f t="shared" si="7"/>
        <v>0</v>
      </c>
    </row>
    <row r="30" spans="1:6" ht="32.25" thickBot="1" x14ac:dyDescent="0.3">
      <c r="A30" s="95"/>
      <c r="B30" s="95" t="s">
        <v>262</v>
      </c>
      <c r="C30" s="94">
        <f>SUM(D30:F30)</f>
        <v>0</v>
      </c>
      <c r="D30" s="107"/>
      <c r="E30" s="107"/>
      <c r="F30" s="107"/>
    </row>
    <row r="31" spans="1:6" ht="16.5" thickBot="1" x14ac:dyDescent="0.3">
      <c r="A31" s="95"/>
      <c r="B31" s="90" t="s">
        <v>257</v>
      </c>
      <c r="C31" s="94">
        <f t="shared" ref="C31:C34" si="8">SUM(D31:F31)</f>
        <v>0</v>
      </c>
      <c r="D31" s="107"/>
      <c r="E31" s="107"/>
      <c r="F31" s="107"/>
    </row>
    <row r="32" spans="1:6" ht="16.5" thickBot="1" x14ac:dyDescent="0.3">
      <c r="A32" s="95"/>
      <c r="B32" s="90" t="s">
        <v>263</v>
      </c>
      <c r="C32" s="94">
        <f t="shared" si="8"/>
        <v>0</v>
      </c>
      <c r="D32" s="107"/>
      <c r="E32" s="107"/>
      <c r="F32" s="107"/>
    </row>
    <row r="33" spans="1:6" ht="16.5" thickBot="1" x14ac:dyDescent="0.3">
      <c r="A33" s="95"/>
      <c r="B33" s="90" t="s">
        <v>264</v>
      </c>
      <c r="C33" s="104">
        <f t="shared" si="8"/>
        <v>0</v>
      </c>
      <c r="D33" s="107"/>
      <c r="E33" s="107"/>
      <c r="F33" s="107"/>
    </row>
    <row r="34" spans="1:6" ht="16.5" thickBot="1" x14ac:dyDescent="0.3">
      <c r="A34" s="95"/>
      <c r="B34" s="90" t="s">
        <v>267</v>
      </c>
      <c r="C34" s="104">
        <f t="shared" si="8"/>
        <v>0</v>
      </c>
      <c r="D34" s="106"/>
      <c r="E34" s="106"/>
      <c r="F34" s="106"/>
    </row>
    <row r="35" spans="1:6" s="24" customFormat="1" ht="26.25" customHeight="1" thickBot="1" x14ac:dyDescent="0.3">
      <c r="A35" s="101"/>
      <c r="B35" s="100" t="s">
        <v>269</v>
      </c>
      <c r="C35" s="88">
        <f>SUM(D35:F35)</f>
        <v>0</v>
      </c>
      <c r="D35" s="88">
        <f>SUM(D36:D39)</f>
        <v>0</v>
      </c>
      <c r="E35" s="88">
        <f t="shared" ref="E35:F35" si="9">SUM(E36:E39)</f>
        <v>0</v>
      </c>
      <c r="F35" s="88">
        <f t="shared" si="9"/>
        <v>0</v>
      </c>
    </row>
    <row r="36" spans="1:6" ht="32.25" thickBot="1" x14ac:dyDescent="0.3">
      <c r="A36" s="95"/>
      <c r="B36" s="95" t="s">
        <v>262</v>
      </c>
      <c r="C36" s="94">
        <f>SUM(D36:F36)</f>
        <v>0</v>
      </c>
      <c r="D36" s="94"/>
      <c r="E36" s="94"/>
      <c r="F36" s="94"/>
    </row>
    <row r="37" spans="1:6" ht="16.5" thickBot="1" x14ac:dyDescent="0.3">
      <c r="A37" s="95"/>
      <c r="B37" s="90" t="s">
        <v>257</v>
      </c>
      <c r="C37" s="94">
        <f t="shared" ref="C37:C40" si="10">SUM(D37:F37)</f>
        <v>0</v>
      </c>
      <c r="D37" s="94"/>
      <c r="E37" s="94"/>
      <c r="F37" s="94"/>
    </row>
    <row r="38" spans="1:6" ht="16.5" thickBot="1" x14ac:dyDescent="0.3">
      <c r="A38" s="95"/>
      <c r="B38" s="90" t="s">
        <v>263</v>
      </c>
      <c r="C38" s="94">
        <f t="shared" si="10"/>
        <v>0</v>
      </c>
      <c r="D38" s="94"/>
      <c r="E38" s="94"/>
      <c r="F38" s="94"/>
    </row>
    <row r="39" spans="1:6" ht="16.5" thickBot="1" x14ac:dyDescent="0.3">
      <c r="A39" s="95"/>
      <c r="B39" s="90" t="s">
        <v>264</v>
      </c>
      <c r="C39" s="97">
        <f t="shared" si="10"/>
        <v>0</v>
      </c>
      <c r="D39" s="97"/>
      <c r="E39" s="97"/>
      <c r="F39" s="97"/>
    </row>
    <row r="40" spans="1:6" ht="16.5" thickBot="1" x14ac:dyDescent="0.3">
      <c r="A40" s="95"/>
      <c r="B40" s="90" t="s">
        <v>267</v>
      </c>
      <c r="C40" s="97">
        <f t="shared" si="10"/>
        <v>0</v>
      </c>
      <c r="D40" s="97"/>
      <c r="E40" s="108"/>
      <c r="F40" s="108"/>
    </row>
    <row r="41" spans="1:6" s="24" customFormat="1" ht="26.25" customHeight="1" thickBot="1" x14ac:dyDescent="0.3">
      <c r="A41" s="101"/>
      <c r="B41" s="100" t="s">
        <v>270</v>
      </c>
      <c r="C41" s="88">
        <f>SUM(D41:F41)</f>
        <v>0</v>
      </c>
      <c r="D41" s="88">
        <f>SUM(D42:D45)</f>
        <v>0</v>
      </c>
      <c r="E41" s="88">
        <f t="shared" ref="E41:F41" si="11">SUM(E42:E45)</f>
        <v>0</v>
      </c>
      <c r="F41" s="88">
        <f t="shared" si="11"/>
        <v>0</v>
      </c>
    </row>
    <row r="42" spans="1:6" ht="32.25" thickBot="1" x14ac:dyDescent="0.3">
      <c r="A42" s="95"/>
      <c r="B42" s="95" t="s">
        <v>262</v>
      </c>
      <c r="C42" s="94">
        <f>SUM(D42:F42)</f>
        <v>0</v>
      </c>
      <c r="D42" s="94"/>
      <c r="E42" s="94"/>
      <c r="F42" s="94"/>
    </row>
    <row r="43" spans="1:6" ht="16.5" thickBot="1" x14ac:dyDescent="0.3">
      <c r="A43" s="95"/>
      <c r="B43" s="90" t="s">
        <v>257</v>
      </c>
      <c r="C43" s="94">
        <f t="shared" ref="C43:C46" si="12">SUM(D43:F43)</f>
        <v>0</v>
      </c>
      <c r="D43" s="94"/>
      <c r="E43" s="94"/>
      <c r="F43" s="94"/>
    </row>
    <row r="44" spans="1:6" ht="16.5" thickBot="1" x14ac:dyDescent="0.3">
      <c r="A44" s="95"/>
      <c r="B44" s="90" t="s">
        <v>263</v>
      </c>
      <c r="C44" s="94">
        <f t="shared" si="12"/>
        <v>0</v>
      </c>
      <c r="D44" s="94"/>
      <c r="E44" s="94"/>
      <c r="F44" s="94"/>
    </row>
    <row r="45" spans="1:6" ht="16.5" thickBot="1" x14ac:dyDescent="0.3">
      <c r="A45" s="95"/>
      <c r="B45" s="90" t="s">
        <v>264</v>
      </c>
      <c r="C45" s="104">
        <f t="shared" si="12"/>
        <v>0</v>
      </c>
      <c r="D45" s="97"/>
      <c r="E45" s="97"/>
      <c r="F45" s="97"/>
    </row>
    <row r="46" spans="1:6" ht="16.5" thickBot="1" x14ac:dyDescent="0.3">
      <c r="A46" s="95"/>
      <c r="B46" s="90" t="s">
        <v>267</v>
      </c>
      <c r="C46" s="104">
        <f t="shared" si="12"/>
        <v>0</v>
      </c>
      <c r="D46" s="109"/>
      <c r="E46" s="109"/>
      <c r="F46" s="109"/>
    </row>
    <row r="47" spans="1:6" s="24" customFormat="1" ht="25.5" customHeight="1" thickBot="1" x14ac:dyDescent="0.3">
      <c r="A47" s="101"/>
      <c r="B47" s="100" t="s">
        <v>271</v>
      </c>
      <c r="C47" s="88">
        <f>SUM(D47:F47)</f>
        <v>0</v>
      </c>
      <c r="D47" s="88">
        <f>SUM(D48:D51)</f>
        <v>0</v>
      </c>
      <c r="E47" s="88">
        <f t="shared" ref="E47:F47" si="13">SUM(E48:E51)</f>
        <v>0</v>
      </c>
      <c r="F47" s="88">
        <f t="shared" si="13"/>
        <v>0</v>
      </c>
    </row>
    <row r="48" spans="1:6" ht="32.25" thickBot="1" x14ac:dyDescent="0.3">
      <c r="A48" s="95"/>
      <c r="B48" s="95" t="s">
        <v>262</v>
      </c>
      <c r="C48" s="94">
        <f>SUM(D48:F48)</f>
        <v>0</v>
      </c>
      <c r="D48" s="94"/>
      <c r="E48" s="94"/>
      <c r="F48" s="94"/>
    </row>
    <row r="49" spans="1:6" ht="16.5" thickBot="1" x14ac:dyDescent="0.3">
      <c r="A49" s="95"/>
      <c r="B49" s="90" t="s">
        <v>257</v>
      </c>
      <c r="C49" s="94">
        <f t="shared" ref="C49:C52" si="14">SUM(D49:F49)</f>
        <v>0</v>
      </c>
      <c r="D49" s="94"/>
      <c r="E49" s="94"/>
      <c r="F49" s="94"/>
    </row>
    <row r="50" spans="1:6" ht="16.5" thickBot="1" x14ac:dyDescent="0.3">
      <c r="A50" s="95"/>
      <c r="B50" s="90" t="s">
        <v>263</v>
      </c>
      <c r="C50" s="94">
        <f t="shared" si="14"/>
        <v>0</v>
      </c>
      <c r="D50" s="94"/>
      <c r="E50" s="94"/>
      <c r="F50" s="94"/>
    </row>
    <row r="51" spans="1:6" ht="16.5" thickBot="1" x14ac:dyDescent="0.3">
      <c r="A51" s="95"/>
      <c r="B51" s="90" t="s">
        <v>264</v>
      </c>
      <c r="C51" s="104">
        <f t="shared" si="14"/>
        <v>0</v>
      </c>
      <c r="D51" s="94"/>
      <c r="E51" s="94"/>
      <c r="F51" s="94"/>
    </row>
    <row r="52" spans="1:6" ht="16.5" thickBot="1" x14ac:dyDescent="0.3">
      <c r="A52" s="95"/>
      <c r="B52" s="90" t="s">
        <v>267</v>
      </c>
      <c r="C52" s="104">
        <f t="shared" si="14"/>
        <v>0</v>
      </c>
      <c r="D52" s="106"/>
      <c r="E52" s="106"/>
      <c r="F52" s="106"/>
    </row>
    <row r="53" spans="1:6" s="24" customFormat="1" ht="32.25" thickBot="1" x14ac:dyDescent="0.3">
      <c r="A53" s="101"/>
      <c r="B53" s="100" t="s">
        <v>272</v>
      </c>
      <c r="C53" s="88">
        <f>SUM(D53:F53)</f>
        <v>0</v>
      </c>
      <c r="D53" s="88">
        <f>SUM(D54:D57)</f>
        <v>0</v>
      </c>
      <c r="E53" s="88">
        <f t="shared" ref="E53:F53" si="15">SUM(E54:E57)</f>
        <v>0</v>
      </c>
      <c r="F53" s="88">
        <f t="shared" si="15"/>
        <v>0</v>
      </c>
    </row>
    <row r="54" spans="1:6" ht="32.25" thickBot="1" x14ac:dyDescent="0.3">
      <c r="A54" s="95"/>
      <c r="B54" s="95" t="s">
        <v>262</v>
      </c>
      <c r="C54" s="94">
        <f>SUM(D54:F54)</f>
        <v>0</v>
      </c>
      <c r="D54" s="94"/>
      <c r="E54" s="94"/>
      <c r="F54" s="94"/>
    </row>
    <row r="55" spans="1:6" ht="16.5" thickBot="1" x14ac:dyDescent="0.3">
      <c r="A55" s="95"/>
      <c r="B55" s="90" t="s">
        <v>257</v>
      </c>
      <c r="C55" s="94">
        <f t="shared" ref="C55:C58" si="16">SUM(D55:F55)</f>
        <v>0</v>
      </c>
      <c r="D55" s="94"/>
      <c r="E55" s="94"/>
      <c r="F55" s="94"/>
    </row>
    <row r="56" spans="1:6" ht="16.5" thickBot="1" x14ac:dyDescent="0.3">
      <c r="A56" s="95"/>
      <c r="B56" s="90" t="s">
        <v>263</v>
      </c>
      <c r="C56" s="94">
        <f t="shared" si="16"/>
        <v>0</v>
      </c>
      <c r="D56" s="94"/>
      <c r="E56" s="94"/>
      <c r="F56" s="94"/>
    </row>
    <row r="57" spans="1:6" ht="16.5" thickBot="1" x14ac:dyDescent="0.3">
      <c r="A57" s="95"/>
      <c r="B57" s="90" t="s">
        <v>264</v>
      </c>
      <c r="C57" s="97">
        <f t="shared" si="16"/>
        <v>0</v>
      </c>
      <c r="D57" s="97"/>
      <c r="E57" s="97"/>
      <c r="F57" s="97"/>
    </row>
    <row r="58" spans="1:6" ht="16.5" thickBot="1" x14ac:dyDescent="0.3">
      <c r="A58" s="95"/>
      <c r="B58" s="90" t="s">
        <v>267</v>
      </c>
      <c r="C58" s="97">
        <f t="shared" si="16"/>
        <v>0</v>
      </c>
      <c r="D58" s="91"/>
      <c r="E58" s="91"/>
      <c r="F58" s="91"/>
    </row>
    <row r="59" spans="1:6" s="24" customFormat="1" ht="32.25" thickBot="1" x14ac:dyDescent="0.3">
      <c r="A59" s="101"/>
      <c r="B59" s="100" t="s">
        <v>273</v>
      </c>
      <c r="C59" s="88">
        <f>SUM(D59:F59)</f>
        <v>0</v>
      </c>
      <c r="D59" s="88">
        <f>SUM(D60:D63)</f>
        <v>0</v>
      </c>
      <c r="E59" s="88">
        <f t="shared" ref="E59:F59" si="17">SUM(E60:E63)</f>
        <v>0</v>
      </c>
      <c r="F59" s="88">
        <f t="shared" si="17"/>
        <v>0</v>
      </c>
    </row>
    <row r="60" spans="1:6" ht="32.25" thickBot="1" x14ac:dyDescent="0.3">
      <c r="A60" s="95"/>
      <c r="B60" s="95" t="s">
        <v>262</v>
      </c>
      <c r="C60" s="94">
        <f>SUM(D60:F60)</f>
        <v>0</v>
      </c>
      <c r="D60" s="94"/>
      <c r="E60" s="94"/>
      <c r="F60" s="94"/>
    </row>
    <row r="61" spans="1:6" ht="16.5" thickBot="1" x14ac:dyDescent="0.3">
      <c r="A61" s="95"/>
      <c r="B61" s="90" t="s">
        <v>257</v>
      </c>
      <c r="C61" s="94">
        <f t="shared" ref="C61:C64" si="18">SUM(D61:F61)</f>
        <v>0</v>
      </c>
      <c r="D61" s="94"/>
      <c r="E61" s="94"/>
      <c r="F61" s="94"/>
    </row>
    <row r="62" spans="1:6" ht="16.5" thickBot="1" x14ac:dyDescent="0.3">
      <c r="A62" s="95"/>
      <c r="B62" s="90" t="s">
        <v>263</v>
      </c>
      <c r="C62" s="94">
        <f t="shared" si="18"/>
        <v>0</v>
      </c>
      <c r="D62" s="94"/>
      <c r="E62" s="94"/>
      <c r="F62" s="94"/>
    </row>
    <row r="63" spans="1:6" ht="16.5" thickBot="1" x14ac:dyDescent="0.3">
      <c r="A63" s="95"/>
      <c r="B63" s="90" t="s">
        <v>264</v>
      </c>
      <c r="C63" s="97">
        <f t="shared" si="18"/>
        <v>0</v>
      </c>
      <c r="D63" s="97"/>
      <c r="E63" s="97"/>
      <c r="F63" s="97"/>
    </row>
    <row r="64" spans="1:6" ht="16.5" thickBot="1" x14ac:dyDescent="0.3">
      <c r="A64" s="95"/>
      <c r="B64" s="90" t="s">
        <v>267</v>
      </c>
      <c r="C64" s="97">
        <f t="shared" si="18"/>
        <v>0</v>
      </c>
      <c r="D64" s="91"/>
      <c r="E64" s="91"/>
      <c r="F64" s="91"/>
    </row>
    <row r="65" spans="1:6" s="24" customFormat="1" ht="32.25" thickBot="1" x14ac:dyDescent="0.3">
      <c r="A65" s="101"/>
      <c r="B65" s="100" t="s">
        <v>274</v>
      </c>
      <c r="C65" s="88">
        <f>SUM(D65:F65)</f>
        <v>0</v>
      </c>
      <c r="D65" s="88">
        <f>SUM(D66:D69)</f>
        <v>0</v>
      </c>
      <c r="E65" s="88">
        <f t="shared" ref="E65:F65" si="19">SUM(E66:E69)</f>
        <v>0</v>
      </c>
      <c r="F65" s="88">
        <f t="shared" si="19"/>
        <v>0</v>
      </c>
    </row>
    <row r="66" spans="1:6" ht="32.25" thickBot="1" x14ac:dyDescent="0.3">
      <c r="A66" s="95"/>
      <c r="B66" s="95" t="s">
        <v>262</v>
      </c>
      <c r="C66" s="94">
        <f>SUM(D66:F66)</f>
        <v>0</v>
      </c>
      <c r="D66" s="94"/>
      <c r="E66" s="94"/>
      <c r="F66" s="94"/>
    </row>
    <row r="67" spans="1:6" ht="16.5" thickBot="1" x14ac:dyDescent="0.3">
      <c r="A67" s="95"/>
      <c r="B67" s="90" t="s">
        <v>257</v>
      </c>
      <c r="C67" s="94">
        <f t="shared" ref="C67:C70" si="20">SUM(D67:F67)</f>
        <v>0</v>
      </c>
      <c r="D67" s="94"/>
      <c r="E67" s="94"/>
      <c r="F67" s="94"/>
    </row>
    <row r="68" spans="1:6" ht="16.5" thickBot="1" x14ac:dyDescent="0.3">
      <c r="A68" s="95"/>
      <c r="B68" s="90" t="s">
        <v>263</v>
      </c>
      <c r="C68" s="94">
        <f t="shared" si="20"/>
        <v>0</v>
      </c>
      <c r="D68" s="94"/>
      <c r="E68" s="94"/>
      <c r="F68" s="94"/>
    </row>
    <row r="69" spans="1:6" ht="16.5" thickBot="1" x14ac:dyDescent="0.3">
      <c r="A69" s="95"/>
      <c r="B69" s="90" t="s">
        <v>264</v>
      </c>
      <c r="C69" s="97">
        <f t="shared" si="20"/>
        <v>0</v>
      </c>
      <c r="D69" s="97"/>
      <c r="E69" s="97"/>
      <c r="F69" s="97"/>
    </row>
    <row r="70" spans="1:6" ht="16.5" thickBot="1" x14ac:dyDescent="0.3">
      <c r="A70" s="95"/>
      <c r="B70" s="90" t="s">
        <v>267</v>
      </c>
      <c r="C70" s="97">
        <f t="shared" si="20"/>
        <v>0</v>
      </c>
      <c r="D70" s="110"/>
      <c r="E70" s="110"/>
      <c r="F70" s="110"/>
    </row>
    <row r="71" spans="1:6" s="24" customFormat="1" ht="32.25" thickBot="1" x14ac:dyDescent="0.3">
      <c r="A71" s="101"/>
      <c r="B71" s="100" t="s">
        <v>275</v>
      </c>
      <c r="C71" s="88">
        <f>SUM(D71:F71)</f>
        <v>0</v>
      </c>
      <c r="D71" s="88">
        <f>SUM(D72:D75)</f>
        <v>0</v>
      </c>
      <c r="E71" s="88">
        <f t="shared" ref="E71:F71" si="21">SUM(E72:E75)</f>
        <v>0</v>
      </c>
      <c r="F71" s="88">
        <f t="shared" si="21"/>
        <v>0</v>
      </c>
    </row>
    <row r="72" spans="1:6" ht="32.25" thickBot="1" x14ac:dyDescent="0.3">
      <c r="A72" s="95"/>
      <c r="B72" s="95" t="s">
        <v>262</v>
      </c>
      <c r="C72" s="94">
        <f>SUM(D72:F72)</f>
        <v>0</v>
      </c>
      <c r="D72" s="94"/>
      <c r="E72" s="94"/>
      <c r="F72" s="94"/>
    </row>
    <row r="73" spans="1:6" ht="16.5" thickBot="1" x14ac:dyDescent="0.3">
      <c r="A73" s="95"/>
      <c r="B73" s="90" t="s">
        <v>257</v>
      </c>
      <c r="C73" s="94">
        <f t="shared" ref="C73:C76" si="22">SUM(D73:F73)</f>
        <v>0</v>
      </c>
      <c r="D73" s="94"/>
      <c r="E73" s="94"/>
      <c r="F73" s="94"/>
    </row>
    <row r="74" spans="1:6" ht="16.5" thickBot="1" x14ac:dyDescent="0.3">
      <c r="A74" s="95"/>
      <c r="B74" s="90" t="s">
        <v>263</v>
      </c>
      <c r="C74" s="94">
        <f t="shared" si="22"/>
        <v>0</v>
      </c>
      <c r="D74" s="94"/>
      <c r="E74" s="94"/>
      <c r="F74" s="94"/>
    </row>
    <row r="75" spans="1:6" ht="16.5" thickBot="1" x14ac:dyDescent="0.3">
      <c r="A75" s="95"/>
      <c r="B75" s="90" t="s">
        <v>264</v>
      </c>
      <c r="C75" s="97">
        <f t="shared" si="22"/>
        <v>0</v>
      </c>
      <c r="D75" s="97"/>
      <c r="E75" s="97"/>
      <c r="F75" s="97"/>
    </row>
    <row r="76" spans="1:6" ht="16.5" thickBot="1" x14ac:dyDescent="0.3">
      <c r="A76" s="95"/>
      <c r="B76" s="90" t="s">
        <v>267</v>
      </c>
      <c r="C76" s="97">
        <f t="shared" si="22"/>
        <v>0</v>
      </c>
      <c r="D76" s="110"/>
      <c r="E76" s="110"/>
      <c r="F76" s="110"/>
    </row>
    <row r="77" spans="1:6" s="24" customFormat="1" ht="48" thickBot="1" x14ac:dyDescent="0.3">
      <c r="A77" s="101"/>
      <c r="B77" s="100" t="s">
        <v>276</v>
      </c>
      <c r="C77" s="88">
        <f>SUM(D77:F77)</f>
        <v>0</v>
      </c>
      <c r="D77" s="88">
        <f>SUM(D78:D81)</f>
        <v>0</v>
      </c>
      <c r="E77" s="88">
        <f t="shared" ref="E77:F77" si="23">SUM(E78:E81)</f>
        <v>0</v>
      </c>
      <c r="F77" s="88">
        <f t="shared" si="23"/>
        <v>0</v>
      </c>
    </row>
    <row r="78" spans="1:6" ht="32.25" thickBot="1" x14ac:dyDescent="0.3">
      <c r="A78" s="95"/>
      <c r="B78" s="95" t="s">
        <v>262</v>
      </c>
      <c r="C78" s="94">
        <f>SUM(D78:F78)</f>
        <v>0</v>
      </c>
      <c r="D78" s="94"/>
      <c r="E78" s="94"/>
      <c r="F78" s="94"/>
    </row>
    <row r="79" spans="1:6" ht="16.5" thickBot="1" x14ac:dyDescent="0.3">
      <c r="A79" s="95"/>
      <c r="B79" s="90" t="s">
        <v>257</v>
      </c>
      <c r="C79" s="94">
        <f t="shared" ref="C79:C82" si="24">SUM(D79:F79)</f>
        <v>0</v>
      </c>
      <c r="D79" s="94"/>
      <c r="E79" s="94"/>
      <c r="F79" s="94"/>
    </row>
    <row r="80" spans="1:6" ht="16.5" thickBot="1" x14ac:dyDescent="0.3">
      <c r="A80" s="95"/>
      <c r="B80" s="90" t="s">
        <v>263</v>
      </c>
      <c r="C80" s="94">
        <f t="shared" si="24"/>
        <v>0</v>
      </c>
      <c r="D80" s="94"/>
      <c r="E80" s="94"/>
      <c r="F80" s="94"/>
    </row>
    <row r="81" spans="1:6" ht="16.5" thickBot="1" x14ac:dyDescent="0.3">
      <c r="A81" s="95"/>
      <c r="B81" s="90" t="s">
        <v>264</v>
      </c>
      <c r="C81" s="97">
        <f t="shared" si="24"/>
        <v>0</v>
      </c>
      <c r="D81" s="97"/>
      <c r="E81" s="97"/>
      <c r="F81" s="97"/>
    </row>
    <row r="82" spans="1:6" ht="16.5" thickBot="1" x14ac:dyDescent="0.3">
      <c r="A82" s="95"/>
      <c r="B82" s="90" t="s">
        <v>267</v>
      </c>
      <c r="C82" s="97">
        <f t="shared" si="24"/>
        <v>0</v>
      </c>
      <c r="D82" s="110"/>
      <c r="E82" s="110"/>
      <c r="F82" s="110"/>
    </row>
    <row r="83" spans="1:6" s="24" customFormat="1" ht="32.25" thickBot="1" x14ac:dyDescent="0.3">
      <c r="A83" s="101"/>
      <c r="B83" s="100" t="s">
        <v>277</v>
      </c>
      <c r="C83" s="88">
        <f>SUM(D83:F83)</f>
        <v>0</v>
      </c>
      <c r="D83" s="88">
        <f>SUM(D84:D87)</f>
        <v>0</v>
      </c>
      <c r="E83" s="88">
        <f t="shared" ref="E83:F83" si="25">SUM(E84:E87)</f>
        <v>0</v>
      </c>
      <c r="F83" s="88">
        <f t="shared" si="25"/>
        <v>0</v>
      </c>
    </row>
    <row r="84" spans="1:6" ht="32.25" thickBot="1" x14ac:dyDescent="0.3">
      <c r="A84" s="95"/>
      <c r="B84" s="95" t="s">
        <v>262</v>
      </c>
      <c r="C84" s="94">
        <f>SUM(D84:F84)</f>
        <v>0</v>
      </c>
      <c r="D84" s="94"/>
      <c r="E84" s="94"/>
      <c r="F84" s="94"/>
    </row>
    <row r="85" spans="1:6" ht="16.5" thickBot="1" x14ac:dyDescent="0.3">
      <c r="A85" s="95"/>
      <c r="B85" s="90" t="s">
        <v>257</v>
      </c>
      <c r="C85" s="94">
        <f t="shared" ref="C85:C88" si="26">SUM(D85:F85)</f>
        <v>0</v>
      </c>
      <c r="D85" s="94"/>
      <c r="E85" s="94"/>
      <c r="F85" s="94"/>
    </row>
    <row r="86" spans="1:6" ht="16.5" thickBot="1" x14ac:dyDescent="0.3">
      <c r="A86" s="95"/>
      <c r="B86" s="90" t="s">
        <v>263</v>
      </c>
      <c r="C86" s="94">
        <f t="shared" si="26"/>
        <v>0</v>
      </c>
      <c r="D86" s="94"/>
      <c r="E86" s="94"/>
      <c r="F86" s="94"/>
    </row>
    <row r="87" spans="1:6" ht="16.5" thickBot="1" x14ac:dyDescent="0.3">
      <c r="A87" s="95"/>
      <c r="B87" s="90" t="s">
        <v>264</v>
      </c>
      <c r="C87" s="97">
        <f t="shared" si="26"/>
        <v>0</v>
      </c>
      <c r="D87" s="97"/>
      <c r="E87" s="97"/>
      <c r="F87" s="97"/>
    </row>
    <row r="88" spans="1:6" ht="16.5" thickBot="1" x14ac:dyDescent="0.3">
      <c r="A88" s="95"/>
      <c r="B88" s="90" t="s">
        <v>267</v>
      </c>
      <c r="C88" s="97">
        <f t="shared" si="26"/>
        <v>0</v>
      </c>
      <c r="D88" s="91"/>
      <c r="E88" s="91"/>
      <c r="F88" s="91"/>
    </row>
    <row r="89" spans="1:6" ht="18.75" x14ac:dyDescent="0.25">
      <c r="A89" s="103"/>
    </row>
    <row r="92" spans="1:6" x14ac:dyDescent="0.25">
      <c r="A92" s="210" t="s">
        <v>278</v>
      </c>
      <c r="B92" s="210"/>
      <c r="C92" s="210"/>
      <c r="D92" s="210"/>
      <c r="E92" s="210"/>
      <c r="F92" s="210"/>
    </row>
    <row r="93" spans="1:6" x14ac:dyDescent="0.25">
      <c r="A93" s="210" t="s">
        <v>279</v>
      </c>
      <c r="B93" s="210"/>
      <c r="C93" s="210"/>
      <c r="D93" s="210"/>
      <c r="E93" s="210"/>
      <c r="F93" s="210"/>
    </row>
    <row r="94" spans="1:6" x14ac:dyDescent="0.25">
      <c r="A94" s="210" t="s">
        <v>280</v>
      </c>
      <c r="B94" s="210"/>
      <c r="C94" s="210"/>
      <c r="D94" s="210"/>
      <c r="E94" s="210"/>
      <c r="F94" s="210"/>
    </row>
    <row r="95" spans="1:6" ht="30.75" customHeight="1" x14ac:dyDescent="0.25"/>
    <row r="96" spans="1:6" ht="15" customHeight="1" x14ac:dyDescent="0.25"/>
    <row r="97" ht="66.75" customHeight="1" x14ac:dyDescent="0.25"/>
  </sheetData>
  <mergeCells count="11">
    <mergeCell ref="D1:F1"/>
    <mergeCell ref="A2:F2"/>
    <mergeCell ref="A4:F4"/>
    <mergeCell ref="A6:B8"/>
    <mergeCell ref="D6:F6"/>
    <mergeCell ref="D7:F7"/>
    <mergeCell ref="A9:B9"/>
    <mergeCell ref="A10:B10"/>
    <mergeCell ref="A92:F92"/>
    <mergeCell ref="A93:F93"/>
    <mergeCell ref="A94:F94"/>
  </mergeCells>
  <hyperlinks>
    <hyperlink ref="A4" location="_ftn1" display="_ftn1"/>
    <hyperlink ref="B16" location="_ftn2" display="_ftn2"/>
    <hyperlink ref="B22" location="_ftn3" display="_ftn3"/>
    <hyperlink ref="A92" location="_ftnref1" display="_ftnref1"/>
    <hyperlink ref="A93" location="_ftnref2" display="_ftnref2"/>
    <hyperlink ref="A94" location="_ftnref3" display="_ftnref3"/>
  </hyperlinks>
  <pageMargins left="0.70866141732283472" right="0.70866141732283472" top="0.74803149606299213" bottom="0.74803149606299213" header="0.31496062992125984" footer="0.31496062992125984"/>
  <pageSetup paperSize="9" scale="91" firstPageNumber="69" fitToHeight="0" orientation="portrait" useFirstPageNumber="1" r:id="rId1"/>
  <headerFooter>
    <oddHeader>Страница &amp;P</oddHeader>
  </headerFooter>
  <rowBreaks count="2" manualBreakCount="2">
    <brk id="40" max="16383" man="1"/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view="pageLayout" zoomScaleNormal="100" workbookViewId="0">
      <selection activeCell="J41" sqref="J41:J46"/>
    </sheetView>
  </sheetViews>
  <sheetFormatPr defaultRowHeight="15" x14ac:dyDescent="0.25"/>
  <cols>
    <col min="1" max="1" width="4.140625" style="112" customWidth="1"/>
    <col min="2" max="2" width="27.42578125" style="112" customWidth="1"/>
    <col min="3" max="3" width="10.5703125" style="112" customWidth="1"/>
    <col min="4" max="4" width="14.28515625" style="112" customWidth="1"/>
    <col min="5" max="8" width="8.85546875" style="112" customWidth="1"/>
    <col min="9" max="9" width="15.28515625" style="112" customWidth="1"/>
    <col min="10" max="12" width="8.85546875" style="112" customWidth="1"/>
    <col min="13" max="13" width="29.42578125" style="129" customWidth="1"/>
    <col min="14" max="16384" width="9.140625" style="112"/>
  </cols>
  <sheetData>
    <row r="1" spans="1:15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247" t="s">
        <v>236</v>
      </c>
      <c r="L1" s="247"/>
      <c r="M1" s="247"/>
      <c r="N1" s="111"/>
    </row>
    <row r="2" spans="1:1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3"/>
      <c r="M2" s="114"/>
      <c r="N2" s="111"/>
    </row>
    <row r="3" spans="1:15" x14ac:dyDescent="0.25">
      <c r="A3" s="249" t="s">
        <v>237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11"/>
    </row>
    <row r="4" spans="1:1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5"/>
      <c r="N4" s="111"/>
    </row>
    <row r="5" spans="1:15" ht="27.75" customHeight="1" x14ac:dyDescent="0.25">
      <c r="A5" s="250" t="s">
        <v>0</v>
      </c>
      <c r="B5" s="250" t="s">
        <v>1</v>
      </c>
      <c r="C5" s="250" t="s">
        <v>2</v>
      </c>
      <c r="D5" s="250" t="s">
        <v>283</v>
      </c>
      <c r="E5" s="251" t="s">
        <v>3</v>
      </c>
      <c r="F5" s="251"/>
      <c r="G5" s="251"/>
      <c r="H5" s="251"/>
      <c r="I5" s="250" t="s">
        <v>5</v>
      </c>
      <c r="J5" s="250"/>
      <c r="K5" s="250"/>
      <c r="L5" s="250"/>
      <c r="M5" s="250" t="s">
        <v>284</v>
      </c>
      <c r="N5" s="111"/>
    </row>
    <row r="6" spans="1:15" ht="51" customHeight="1" x14ac:dyDescent="0.25">
      <c r="A6" s="250"/>
      <c r="B6" s="250"/>
      <c r="C6" s="250"/>
      <c r="D6" s="250"/>
      <c r="E6" s="116" t="s">
        <v>4</v>
      </c>
      <c r="F6" s="116" t="s">
        <v>107</v>
      </c>
      <c r="G6" s="116" t="s">
        <v>108</v>
      </c>
      <c r="H6" s="116" t="s">
        <v>109</v>
      </c>
      <c r="I6" s="117" t="s">
        <v>6</v>
      </c>
      <c r="J6" s="116" t="s">
        <v>107</v>
      </c>
      <c r="K6" s="116" t="s">
        <v>108</v>
      </c>
      <c r="L6" s="116" t="s">
        <v>109</v>
      </c>
      <c r="M6" s="250"/>
      <c r="N6" s="118"/>
      <c r="O6" s="119"/>
    </row>
    <row r="7" spans="1:15" x14ac:dyDescent="0.25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J7" s="120">
        <v>10</v>
      </c>
      <c r="K7" s="120">
        <v>11</v>
      </c>
      <c r="L7" s="120">
        <v>12</v>
      </c>
      <c r="M7" s="121">
        <v>13</v>
      </c>
      <c r="N7" s="111"/>
    </row>
    <row r="8" spans="1:15" x14ac:dyDescent="0.25">
      <c r="A8" s="120"/>
      <c r="B8" s="205" t="s">
        <v>238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11"/>
    </row>
    <row r="9" spans="1:15" x14ac:dyDescent="0.25">
      <c r="A9" s="120" t="s">
        <v>9</v>
      </c>
      <c r="B9" s="205" t="s">
        <v>82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111"/>
    </row>
    <row r="10" spans="1:15" ht="24.75" customHeight="1" x14ac:dyDescent="0.25">
      <c r="A10" s="224" t="s">
        <v>10</v>
      </c>
      <c r="B10" s="227" t="s">
        <v>83</v>
      </c>
      <c r="C10" s="227" t="s">
        <v>162</v>
      </c>
      <c r="D10" s="122" t="s">
        <v>11</v>
      </c>
      <c r="E10" s="120">
        <f>SUM(E11:E15)</f>
        <v>384</v>
      </c>
      <c r="F10" s="120">
        <f t="shared" ref="F10:H10" si="0">SUM(F11:F15)</f>
        <v>128</v>
      </c>
      <c r="G10" s="120">
        <f t="shared" si="0"/>
        <v>128</v>
      </c>
      <c r="H10" s="120">
        <f t="shared" si="0"/>
        <v>128</v>
      </c>
      <c r="I10" s="260" t="s">
        <v>295</v>
      </c>
      <c r="J10" s="169">
        <v>100</v>
      </c>
      <c r="K10" s="169">
        <v>100</v>
      </c>
      <c r="L10" s="169">
        <v>100</v>
      </c>
      <c r="M10" s="244" t="s">
        <v>165</v>
      </c>
      <c r="N10" s="111"/>
    </row>
    <row r="11" spans="1:15" ht="24.75" customHeight="1" x14ac:dyDescent="0.25">
      <c r="A11" s="225"/>
      <c r="B11" s="228"/>
      <c r="C11" s="228"/>
      <c r="D11" s="221" t="s">
        <v>12</v>
      </c>
      <c r="E11" s="222"/>
      <c r="F11" s="222"/>
      <c r="G11" s="222"/>
      <c r="H11" s="223"/>
      <c r="I11" s="261"/>
      <c r="J11" s="170"/>
      <c r="K11" s="170"/>
      <c r="L11" s="170"/>
      <c r="M11" s="245"/>
      <c r="N11" s="111"/>
    </row>
    <row r="12" spans="1:15" ht="24.75" customHeight="1" x14ac:dyDescent="0.25">
      <c r="A12" s="225"/>
      <c r="B12" s="228"/>
      <c r="C12" s="228"/>
      <c r="D12" s="122" t="s">
        <v>13</v>
      </c>
      <c r="E12" s="120">
        <f>F12+G12+H12</f>
        <v>384</v>
      </c>
      <c r="F12" s="120">
        <v>128</v>
      </c>
      <c r="G12" s="120">
        <v>128</v>
      </c>
      <c r="H12" s="120">
        <v>128</v>
      </c>
      <c r="I12" s="261"/>
      <c r="J12" s="170"/>
      <c r="K12" s="170"/>
      <c r="L12" s="170"/>
      <c r="M12" s="245"/>
      <c r="N12" s="111"/>
    </row>
    <row r="13" spans="1:15" ht="24.75" customHeight="1" x14ac:dyDescent="0.25">
      <c r="A13" s="225"/>
      <c r="B13" s="228"/>
      <c r="C13" s="228"/>
      <c r="D13" s="122" t="s">
        <v>14</v>
      </c>
      <c r="E13" s="120">
        <f t="shared" ref="E13:E15" si="1">F13+G13+H13</f>
        <v>0</v>
      </c>
      <c r="F13" s="120">
        <v>0</v>
      </c>
      <c r="G13" s="120">
        <v>0</v>
      </c>
      <c r="H13" s="120">
        <v>0</v>
      </c>
      <c r="I13" s="261"/>
      <c r="J13" s="170"/>
      <c r="K13" s="170"/>
      <c r="L13" s="170"/>
      <c r="M13" s="245"/>
      <c r="N13" s="111"/>
    </row>
    <row r="14" spans="1:15" ht="24.75" customHeight="1" x14ac:dyDescent="0.25">
      <c r="A14" s="225"/>
      <c r="B14" s="228"/>
      <c r="C14" s="228"/>
      <c r="D14" s="122" t="s">
        <v>15</v>
      </c>
      <c r="E14" s="120">
        <f t="shared" si="1"/>
        <v>0</v>
      </c>
      <c r="F14" s="120">
        <v>0</v>
      </c>
      <c r="G14" s="120">
        <v>0</v>
      </c>
      <c r="H14" s="120">
        <v>0</v>
      </c>
      <c r="I14" s="261"/>
      <c r="J14" s="170"/>
      <c r="K14" s="170"/>
      <c r="L14" s="170"/>
      <c r="M14" s="245"/>
      <c r="N14" s="111"/>
    </row>
    <row r="15" spans="1:15" ht="24.75" customHeight="1" x14ac:dyDescent="0.25">
      <c r="A15" s="226"/>
      <c r="B15" s="229"/>
      <c r="C15" s="229"/>
      <c r="D15" s="122" t="s">
        <v>16</v>
      </c>
      <c r="E15" s="120">
        <f t="shared" si="1"/>
        <v>0</v>
      </c>
      <c r="F15" s="120">
        <v>0</v>
      </c>
      <c r="G15" s="120">
        <v>0</v>
      </c>
      <c r="H15" s="120">
        <v>0</v>
      </c>
      <c r="I15" s="262"/>
      <c r="J15" s="171"/>
      <c r="K15" s="171"/>
      <c r="L15" s="171"/>
      <c r="M15" s="246"/>
      <c r="N15" s="111"/>
    </row>
    <row r="16" spans="1:15" ht="26.25" customHeight="1" x14ac:dyDescent="0.25">
      <c r="A16" s="224" t="s">
        <v>64</v>
      </c>
      <c r="B16" s="227" t="s">
        <v>110</v>
      </c>
      <c r="C16" s="227" t="s">
        <v>162</v>
      </c>
      <c r="D16" s="122" t="s">
        <v>11</v>
      </c>
      <c r="E16" s="120">
        <f>SUM(E17:E21)</f>
        <v>384</v>
      </c>
      <c r="F16" s="120">
        <f t="shared" ref="F16:H16" si="2">SUM(F17:F21)</f>
        <v>128</v>
      </c>
      <c r="G16" s="120">
        <f t="shared" si="2"/>
        <v>128</v>
      </c>
      <c r="H16" s="120">
        <f t="shared" si="2"/>
        <v>128</v>
      </c>
      <c r="I16" s="263"/>
      <c r="J16" s="263"/>
      <c r="K16" s="263"/>
      <c r="L16" s="263"/>
      <c r="M16" s="244" t="s">
        <v>165</v>
      </c>
      <c r="N16" s="111"/>
    </row>
    <row r="17" spans="1:14" ht="26.25" customHeight="1" x14ac:dyDescent="0.25">
      <c r="A17" s="225"/>
      <c r="B17" s="228"/>
      <c r="C17" s="228"/>
      <c r="D17" s="221" t="s">
        <v>12</v>
      </c>
      <c r="E17" s="222"/>
      <c r="F17" s="222"/>
      <c r="G17" s="222"/>
      <c r="H17" s="223"/>
      <c r="I17" s="264"/>
      <c r="J17" s="264"/>
      <c r="K17" s="264"/>
      <c r="L17" s="264"/>
      <c r="M17" s="245"/>
      <c r="N17" s="111"/>
    </row>
    <row r="18" spans="1:14" ht="26.25" customHeight="1" x14ac:dyDescent="0.25">
      <c r="A18" s="225"/>
      <c r="B18" s="228"/>
      <c r="C18" s="228"/>
      <c r="D18" s="122" t="s">
        <v>13</v>
      </c>
      <c r="E18" s="120">
        <f>F18+G18+H18</f>
        <v>384</v>
      </c>
      <c r="F18" s="120">
        <v>128</v>
      </c>
      <c r="G18" s="120">
        <v>128</v>
      </c>
      <c r="H18" s="120">
        <v>128</v>
      </c>
      <c r="I18" s="264"/>
      <c r="J18" s="264"/>
      <c r="K18" s="264"/>
      <c r="L18" s="264"/>
      <c r="M18" s="245"/>
      <c r="N18" s="111"/>
    </row>
    <row r="19" spans="1:14" ht="26.25" customHeight="1" x14ac:dyDescent="0.25">
      <c r="A19" s="225"/>
      <c r="B19" s="228"/>
      <c r="C19" s="228"/>
      <c r="D19" s="122" t="s">
        <v>14</v>
      </c>
      <c r="E19" s="120">
        <f t="shared" ref="E19:E21" si="3">F19+G19+H19</f>
        <v>0</v>
      </c>
      <c r="F19" s="120">
        <v>0</v>
      </c>
      <c r="G19" s="120">
        <v>0</v>
      </c>
      <c r="H19" s="120">
        <v>0</v>
      </c>
      <c r="I19" s="264"/>
      <c r="J19" s="264"/>
      <c r="K19" s="264"/>
      <c r="L19" s="264"/>
      <c r="M19" s="245"/>
      <c r="N19" s="111"/>
    </row>
    <row r="20" spans="1:14" ht="26.25" customHeight="1" x14ac:dyDescent="0.25">
      <c r="A20" s="225"/>
      <c r="B20" s="228"/>
      <c r="C20" s="228"/>
      <c r="D20" s="122" t="s">
        <v>15</v>
      </c>
      <c r="E20" s="120">
        <f t="shared" si="3"/>
        <v>0</v>
      </c>
      <c r="F20" s="120">
        <v>0</v>
      </c>
      <c r="G20" s="120">
        <v>0</v>
      </c>
      <c r="H20" s="120">
        <v>0</v>
      </c>
      <c r="I20" s="264"/>
      <c r="J20" s="264"/>
      <c r="K20" s="264"/>
      <c r="L20" s="264"/>
      <c r="M20" s="245"/>
      <c r="N20" s="111"/>
    </row>
    <row r="21" spans="1:14" ht="26.25" customHeight="1" x14ac:dyDescent="0.25">
      <c r="A21" s="226"/>
      <c r="B21" s="229"/>
      <c r="C21" s="229"/>
      <c r="D21" s="122" t="s">
        <v>16</v>
      </c>
      <c r="E21" s="120">
        <f t="shared" si="3"/>
        <v>0</v>
      </c>
      <c r="F21" s="120">
        <v>0</v>
      </c>
      <c r="G21" s="120">
        <v>0</v>
      </c>
      <c r="H21" s="120">
        <v>0</v>
      </c>
      <c r="I21" s="265"/>
      <c r="J21" s="265"/>
      <c r="K21" s="265"/>
      <c r="L21" s="265"/>
      <c r="M21" s="246"/>
      <c r="N21" s="111"/>
    </row>
    <row r="22" spans="1:14" ht="27" customHeight="1" x14ac:dyDescent="0.25">
      <c r="A22" s="224" t="s">
        <v>17</v>
      </c>
      <c r="B22" s="227" t="s">
        <v>84</v>
      </c>
      <c r="C22" s="227" t="s">
        <v>162</v>
      </c>
      <c r="D22" s="122" t="s">
        <v>11</v>
      </c>
      <c r="E22" s="120">
        <f>SUM(E23:E27)</f>
        <v>408</v>
      </c>
      <c r="F22" s="120">
        <f t="shared" ref="F22:H22" si="4">SUM(F23:F27)</f>
        <v>136</v>
      </c>
      <c r="G22" s="120">
        <f t="shared" si="4"/>
        <v>136</v>
      </c>
      <c r="H22" s="120">
        <f t="shared" si="4"/>
        <v>136</v>
      </c>
      <c r="I22" s="260" t="s">
        <v>295</v>
      </c>
      <c r="J22" s="169">
        <v>100</v>
      </c>
      <c r="K22" s="169">
        <v>100</v>
      </c>
      <c r="L22" s="169">
        <v>100</v>
      </c>
      <c r="M22" s="230" t="s">
        <v>163</v>
      </c>
      <c r="N22" s="111"/>
    </row>
    <row r="23" spans="1:14" ht="27" customHeight="1" x14ac:dyDescent="0.25">
      <c r="A23" s="225"/>
      <c r="B23" s="228"/>
      <c r="C23" s="228"/>
      <c r="D23" s="221" t="s">
        <v>12</v>
      </c>
      <c r="E23" s="222"/>
      <c r="F23" s="222"/>
      <c r="G23" s="222"/>
      <c r="H23" s="223"/>
      <c r="I23" s="261"/>
      <c r="J23" s="170"/>
      <c r="K23" s="170"/>
      <c r="L23" s="170"/>
      <c r="M23" s="231"/>
      <c r="N23" s="111"/>
    </row>
    <row r="24" spans="1:14" ht="27" customHeight="1" x14ac:dyDescent="0.25">
      <c r="A24" s="225"/>
      <c r="B24" s="228"/>
      <c r="C24" s="228"/>
      <c r="D24" s="122" t="s">
        <v>13</v>
      </c>
      <c r="E24" s="120">
        <f>F24+G24+H24</f>
        <v>408</v>
      </c>
      <c r="F24" s="120">
        <f>F30</f>
        <v>136</v>
      </c>
      <c r="G24" s="120">
        <f t="shared" ref="G24:H24" si="5">G30</f>
        <v>136</v>
      </c>
      <c r="H24" s="120">
        <f t="shared" si="5"/>
        <v>136</v>
      </c>
      <c r="I24" s="261"/>
      <c r="J24" s="170"/>
      <c r="K24" s="170"/>
      <c r="L24" s="170"/>
      <c r="M24" s="231"/>
      <c r="N24" s="111"/>
    </row>
    <row r="25" spans="1:14" ht="27" customHeight="1" x14ac:dyDescent="0.25">
      <c r="A25" s="225"/>
      <c r="B25" s="228"/>
      <c r="C25" s="228"/>
      <c r="D25" s="122" t="s">
        <v>14</v>
      </c>
      <c r="E25" s="120">
        <f t="shared" ref="E25:E27" si="6">F25+G25+H25</f>
        <v>0</v>
      </c>
      <c r="F25" s="120">
        <v>0</v>
      </c>
      <c r="G25" s="120">
        <v>0</v>
      </c>
      <c r="H25" s="120">
        <v>0</v>
      </c>
      <c r="I25" s="261"/>
      <c r="J25" s="170"/>
      <c r="K25" s="170"/>
      <c r="L25" s="170"/>
      <c r="M25" s="231"/>
      <c r="N25" s="111"/>
    </row>
    <row r="26" spans="1:14" ht="27" customHeight="1" x14ac:dyDescent="0.25">
      <c r="A26" s="225"/>
      <c r="B26" s="228"/>
      <c r="C26" s="228"/>
      <c r="D26" s="122" t="s">
        <v>15</v>
      </c>
      <c r="E26" s="120">
        <f t="shared" si="6"/>
        <v>0</v>
      </c>
      <c r="F26" s="120">
        <v>0</v>
      </c>
      <c r="G26" s="120">
        <v>0</v>
      </c>
      <c r="H26" s="120">
        <v>0</v>
      </c>
      <c r="I26" s="261"/>
      <c r="J26" s="170"/>
      <c r="K26" s="170"/>
      <c r="L26" s="170"/>
      <c r="M26" s="231"/>
      <c r="N26" s="111"/>
    </row>
    <row r="27" spans="1:14" ht="27" customHeight="1" x14ac:dyDescent="0.25">
      <c r="A27" s="226"/>
      <c r="B27" s="229"/>
      <c r="C27" s="229"/>
      <c r="D27" s="122" t="s">
        <v>16</v>
      </c>
      <c r="E27" s="120">
        <f t="shared" si="6"/>
        <v>0</v>
      </c>
      <c r="F27" s="120">
        <v>0</v>
      </c>
      <c r="G27" s="120">
        <v>0</v>
      </c>
      <c r="H27" s="120">
        <v>0</v>
      </c>
      <c r="I27" s="262"/>
      <c r="J27" s="171"/>
      <c r="K27" s="171"/>
      <c r="L27" s="171"/>
      <c r="M27" s="232"/>
      <c r="N27" s="111"/>
    </row>
    <row r="28" spans="1:14" x14ac:dyDescent="0.25">
      <c r="A28" s="224" t="s">
        <v>164</v>
      </c>
      <c r="B28" s="227" t="s">
        <v>110</v>
      </c>
      <c r="C28" s="227" t="s">
        <v>162</v>
      </c>
      <c r="D28" s="122" t="s">
        <v>11</v>
      </c>
      <c r="E28" s="120">
        <f>SUM(E29:E33)</f>
        <v>408</v>
      </c>
      <c r="F28" s="120">
        <f t="shared" ref="F28:H28" si="7">SUM(F29:F33)</f>
        <v>136</v>
      </c>
      <c r="G28" s="120">
        <f t="shared" si="7"/>
        <v>136</v>
      </c>
      <c r="H28" s="120">
        <f t="shared" si="7"/>
        <v>136</v>
      </c>
      <c r="I28" s="263"/>
      <c r="J28" s="263"/>
      <c r="K28" s="263"/>
      <c r="L28" s="263"/>
      <c r="M28" s="230" t="s">
        <v>163</v>
      </c>
      <c r="N28" s="111"/>
    </row>
    <row r="29" spans="1:14" x14ac:dyDescent="0.25">
      <c r="A29" s="225"/>
      <c r="B29" s="228"/>
      <c r="C29" s="228"/>
      <c r="D29" s="221" t="s">
        <v>12</v>
      </c>
      <c r="E29" s="222"/>
      <c r="F29" s="222"/>
      <c r="G29" s="222"/>
      <c r="H29" s="223"/>
      <c r="I29" s="264"/>
      <c r="J29" s="264"/>
      <c r="K29" s="264"/>
      <c r="L29" s="264"/>
      <c r="M29" s="231"/>
      <c r="N29" s="111"/>
    </row>
    <row r="30" spans="1:14" x14ac:dyDescent="0.25">
      <c r="A30" s="225"/>
      <c r="B30" s="228"/>
      <c r="C30" s="228"/>
      <c r="D30" s="122" t="s">
        <v>13</v>
      </c>
      <c r="E30" s="120">
        <f>F30+G30+H30</f>
        <v>408</v>
      </c>
      <c r="F30" s="120">
        <v>136</v>
      </c>
      <c r="G30" s="120">
        <v>136</v>
      </c>
      <c r="H30" s="120">
        <v>136</v>
      </c>
      <c r="I30" s="264"/>
      <c r="J30" s="264"/>
      <c r="K30" s="264"/>
      <c r="L30" s="264"/>
      <c r="M30" s="231"/>
      <c r="N30" s="111"/>
    </row>
    <row r="31" spans="1:14" x14ac:dyDescent="0.25">
      <c r="A31" s="225"/>
      <c r="B31" s="228"/>
      <c r="C31" s="228"/>
      <c r="D31" s="122" t="s">
        <v>14</v>
      </c>
      <c r="E31" s="120">
        <f t="shared" ref="E31:E33" si="8">F31+G31+H31</f>
        <v>0</v>
      </c>
      <c r="F31" s="120">
        <v>0</v>
      </c>
      <c r="G31" s="120">
        <v>0</v>
      </c>
      <c r="H31" s="120">
        <v>0</v>
      </c>
      <c r="I31" s="264"/>
      <c r="J31" s="264"/>
      <c r="K31" s="264"/>
      <c r="L31" s="264"/>
      <c r="M31" s="231"/>
      <c r="N31" s="111"/>
    </row>
    <row r="32" spans="1:14" x14ac:dyDescent="0.25">
      <c r="A32" s="225"/>
      <c r="B32" s="228"/>
      <c r="C32" s="228"/>
      <c r="D32" s="122" t="s">
        <v>15</v>
      </c>
      <c r="E32" s="120">
        <f t="shared" si="8"/>
        <v>0</v>
      </c>
      <c r="F32" s="120">
        <v>0</v>
      </c>
      <c r="G32" s="120">
        <v>0</v>
      </c>
      <c r="H32" s="120">
        <v>0</v>
      </c>
      <c r="I32" s="264"/>
      <c r="J32" s="264"/>
      <c r="K32" s="264"/>
      <c r="L32" s="264"/>
      <c r="M32" s="231"/>
      <c r="N32" s="111"/>
    </row>
    <row r="33" spans="1:14" x14ac:dyDescent="0.25">
      <c r="A33" s="226"/>
      <c r="B33" s="229"/>
      <c r="C33" s="229"/>
      <c r="D33" s="122" t="s">
        <v>16</v>
      </c>
      <c r="E33" s="120">
        <f t="shared" si="8"/>
        <v>0</v>
      </c>
      <c r="F33" s="120">
        <v>0</v>
      </c>
      <c r="G33" s="120">
        <v>0</v>
      </c>
      <c r="H33" s="120">
        <v>0</v>
      </c>
      <c r="I33" s="265"/>
      <c r="J33" s="265"/>
      <c r="K33" s="265"/>
      <c r="L33" s="265"/>
      <c r="M33" s="232"/>
      <c r="N33" s="111"/>
    </row>
    <row r="34" spans="1:14" x14ac:dyDescent="0.25">
      <c r="A34" s="263"/>
      <c r="B34" s="224" t="s">
        <v>18</v>
      </c>
      <c r="C34" s="263"/>
      <c r="D34" s="122" t="s">
        <v>11</v>
      </c>
      <c r="E34" s="120">
        <f t="shared" ref="E34:H34" si="9">SUM(E35:E39)</f>
        <v>792</v>
      </c>
      <c r="F34" s="120">
        <f t="shared" si="9"/>
        <v>264</v>
      </c>
      <c r="G34" s="120">
        <f t="shared" si="9"/>
        <v>264</v>
      </c>
      <c r="H34" s="120">
        <f t="shared" si="9"/>
        <v>264</v>
      </c>
      <c r="I34" s="263"/>
      <c r="J34" s="263"/>
      <c r="K34" s="263"/>
      <c r="L34" s="263"/>
      <c r="M34" s="244"/>
      <c r="N34" s="111"/>
    </row>
    <row r="35" spans="1:14" x14ac:dyDescent="0.25">
      <c r="A35" s="264"/>
      <c r="B35" s="225"/>
      <c r="C35" s="264"/>
      <c r="D35" s="221" t="s">
        <v>12</v>
      </c>
      <c r="E35" s="222"/>
      <c r="F35" s="222"/>
      <c r="G35" s="222"/>
      <c r="H35" s="223"/>
      <c r="I35" s="264"/>
      <c r="J35" s="264"/>
      <c r="K35" s="264"/>
      <c r="L35" s="264"/>
      <c r="M35" s="245"/>
      <c r="N35" s="111"/>
    </row>
    <row r="36" spans="1:14" x14ac:dyDescent="0.25">
      <c r="A36" s="264"/>
      <c r="B36" s="225"/>
      <c r="C36" s="264"/>
      <c r="D36" s="122" t="s">
        <v>13</v>
      </c>
      <c r="E36" s="120">
        <f t="shared" ref="E36:E39" si="10">F36+G36+H36</f>
        <v>792</v>
      </c>
      <c r="F36" s="120">
        <f t="shared" ref="F36:H39" si="11">F12+F24</f>
        <v>264</v>
      </c>
      <c r="G36" s="120">
        <f t="shared" si="11"/>
        <v>264</v>
      </c>
      <c r="H36" s="120">
        <f t="shared" si="11"/>
        <v>264</v>
      </c>
      <c r="I36" s="264"/>
      <c r="J36" s="264"/>
      <c r="K36" s="264"/>
      <c r="L36" s="264"/>
      <c r="M36" s="245"/>
      <c r="N36" s="111"/>
    </row>
    <row r="37" spans="1:14" x14ac:dyDescent="0.25">
      <c r="A37" s="264"/>
      <c r="B37" s="225"/>
      <c r="C37" s="264"/>
      <c r="D37" s="122" t="s">
        <v>14</v>
      </c>
      <c r="E37" s="120">
        <f t="shared" si="10"/>
        <v>0</v>
      </c>
      <c r="F37" s="120">
        <f t="shared" si="11"/>
        <v>0</v>
      </c>
      <c r="G37" s="120">
        <f t="shared" si="11"/>
        <v>0</v>
      </c>
      <c r="H37" s="120">
        <f t="shared" si="11"/>
        <v>0</v>
      </c>
      <c r="I37" s="264"/>
      <c r="J37" s="264"/>
      <c r="K37" s="264"/>
      <c r="L37" s="264"/>
      <c r="M37" s="245"/>
      <c r="N37" s="111"/>
    </row>
    <row r="38" spans="1:14" x14ac:dyDescent="0.25">
      <c r="A38" s="264"/>
      <c r="B38" s="225"/>
      <c r="C38" s="264"/>
      <c r="D38" s="122" t="s">
        <v>15</v>
      </c>
      <c r="E38" s="120">
        <f t="shared" si="10"/>
        <v>0</v>
      </c>
      <c r="F38" s="120">
        <f t="shared" si="11"/>
        <v>0</v>
      </c>
      <c r="G38" s="120">
        <f t="shared" si="11"/>
        <v>0</v>
      </c>
      <c r="H38" s="120">
        <f t="shared" si="11"/>
        <v>0</v>
      </c>
      <c r="I38" s="264"/>
      <c r="J38" s="264"/>
      <c r="K38" s="264"/>
      <c r="L38" s="264"/>
      <c r="M38" s="245"/>
      <c r="N38" s="111"/>
    </row>
    <row r="39" spans="1:14" x14ac:dyDescent="0.25">
      <c r="A39" s="265"/>
      <c r="B39" s="226"/>
      <c r="C39" s="265"/>
      <c r="D39" s="122" t="s">
        <v>16</v>
      </c>
      <c r="E39" s="120">
        <f t="shared" si="10"/>
        <v>0</v>
      </c>
      <c r="F39" s="120">
        <f t="shared" si="11"/>
        <v>0</v>
      </c>
      <c r="G39" s="120">
        <f t="shared" si="11"/>
        <v>0</v>
      </c>
      <c r="H39" s="120">
        <f t="shared" si="11"/>
        <v>0</v>
      </c>
      <c r="I39" s="265"/>
      <c r="J39" s="265"/>
      <c r="K39" s="265"/>
      <c r="L39" s="265"/>
      <c r="M39" s="246"/>
      <c r="N39" s="111"/>
    </row>
    <row r="40" spans="1:14" ht="30.75" customHeight="1" x14ac:dyDescent="0.25">
      <c r="A40" s="140" t="s">
        <v>22</v>
      </c>
      <c r="B40" s="252" t="s">
        <v>85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4"/>
      <c r="N40" s="111"/>
    </row>
    <row r="41" spans="1:14" ht="24.75" customHeight="1" x14ac:dyDescent="0.25">
      <c r="A41" s="241" t="s">
        <v>27</v>
      </c>
      <c r="B41" s="242" t="s">
        <v>86</v>
      </c>
      <c r="C41" s="227" t="s">
        <v>162</v>
      </c>
      <c r="D41" s="122" t="s">
        <v>11</v>
      </c>
      <c r="E41" s="120">
        <f t="shared" ref="E41:H41" si="12">SUM(E42:E46)</f>
        <v>360</v>
      </c>
      <c r="F41" s="120">
        <f t="shared" si="12"/>
        <v>120</v>
      </c>
      <c r="G41" s="120">
        <f t="shared" si="12"/>
        <v>120</v>
      </c>
      <c r="H41" s="120">
        <f t="shared" si="12"/>
        <v>120</v>
      </c>
      <c r="I41" s="260" t="s">
        <v>296</v>
      </c>
      <c r="J41" s="169">
        <v>2</v>
      </c>
      <c r="K41" s="169">
        <v>2</v>
      </c>
      <c r="L41" s="169">
        <v>2</v>
      </c>
      <c r="M41" s="244" t="s">
        <v>166</v>
      </c>
      <c r="N41" s="111"/>
    </row>
    <row r="42" spans="1:14" ht="24.75" customHeight="1" x14ac:dyDescent="0.25">
      <c r="A42" s="241"/>
      <c r="B42" s="242"/>
      <c r="C42" s="228"/>
      <c r="D42" s="221" t="s">
        <v>12</v>
      </c>
      <c r="E42" s="222"/>
      <c r="F42" s="222"/>
      <c r="G42" s="222"/>
      <c r="H42" s="223"/>
      <c r="I42" s="261"/>
      <c r="J42" s="170"/>
      <c r="K42" s="170"/>
      <c r="L42" s="170"/>
      <c r="M42" s="245"/>
      <c r="N42" s="111"/>
    </row>
    <row r="43" spans="1:14" ht="24.75" customHeight="1" x14ac:dyDescent="0.25">
      <c r="A43" s="241"/>
      <c r="B43" s="242"/>
      <c r="C43" s="228"/>
      <c r="D43" s="122" t="s">
        <v>13</v>
      </c>
      <c r="E43" s="120">
        <f t="shared" ref="E43:E46" si="13">F43+G43+H43</f>
        <v>360</v>
      </c>
      <c r="F43" s="120">
        <f>F49</f>
        <v>120</v>
      </c>
      <c r="G43" s="120">
        <f t="shared" ref="G43:H43" si="14">G49</f>
        <v>120</v>
      </c>
      <c r="H43" s="120">
        <f t="shared" si="14"/>
        <v>120</v>
      </c>
      <c r="I43" s="261"/>
      <c r="J43" s="170"/>
      <c r="K43" s="170"/>
      <c r="L43" s="170"/>
      <c r="M43" s="245"/>
      <c r="N43" s="111"/>
    </row>
    <row r="44" spans="1:14" ht="24.75" customHeight="1" x14ac:dyDescent="0.25">
      <c r="A44" s="241"/>
      <c r="B44" s="242"/>
      <c r="C44" s="228"/>
      <c r="D44" s="122" t="s">
        <v>14</v>
      </c>
      <c r="E44" s="120">
        <f t="shared" si="13"/>
        <v>0</v>
      </c>
      <c r="F44" s="120">
        <f>F50</f>
        <v>0</v>
      </c>
      <c r="G44" s="120">
        <f t="shared" ref="G44:H44" si="15">G50</f>
        <v>0</v>
      </c>
      <c r="H44" s="120">
        <f t="shared" si="15"/>
        <v>0</v>
      </c>
      <c r="I44" s="261"/>
      <c r="J44" s="170"/>
      <c r="K44" s="170"/>
      <c r="L44" s="170"/>
      <c r="M44" s="245"/>
      <c r="N44" s="111"/>
    </row>
    <row r="45" spans="1:14" ht="24.75" customHeight="1" x14ac:dyDescent="0.25">
      <c r="A45" s="241"/>
      <c r="B45" s="242"/>
      <c r="C45" s="228"/>
      <c r="D45" s="122" t="s">
        <v>15</v>
      </c>
      <c r="E45" s="120">
        <f t="shared" si="13"/>
        <v>0</v>
      </c>
      <c r="F45" s="120">
        <f t="shared" ref="F45:F46" si="16">F51</f>
        <v>0</v>
      </c>
      <c r="G45" s="120">
        <f t="shared" ref="G45:H45" si="17">G51</f>
        <v>0</v>
      </c>
      <c r="H45" s="120">
        <f t="shared" si="17"/>
        <v>0</v>
      </c>
      <c r="I45" s="261"/>
      <c r="J45" s="170"/>
      <c r="K45" s="170"/>
      <c r="L45" s="170"/>
      <c r="M45" s="245"/>
      <c r="N45" s="111"/>
    </row>
    <row r="46" spans="1:14" ht="24.75" customHeight="1" x14ac:dyDescent="0.25">
      <c r="A46" s="241"/>
      <c r="B46" s="242"/>
      <c r="C46" s="229"/>
      <c r="D46" s="122" t="s">
        <v>16</v>
      </c>
      <c r="E46" s="120">
        <f t="shared" si="13"/>
        <v>0</v>
      </c>
      <c r="F46" s="120">
        <f t="shared" si="16"/>
        <v>0</v>
      </c>
      <c r="G46" s="120">
        <f t="shared" ref="G46:H46" si="18">G52</f>
        <v>0</v>
      </c>
      <c r="H46" s="120">
        <f t="shared" si="18"/>
        <v>0</v>
      </c>
      <c r="I46" s="262"/>
      <c r="J46" s="171"/>
      <c r="K46" s="171"/>
      <c r="L46" s="171"/>
      <c r="M46" s="246"/>
      <c r="N46" s="111"/>
    </row>
    <row r="47" spans="1:14" ht="19.5" customHeight="1" x14ac:dyDescent="0.25">
      <c r="A47" s="224" t="s">
        <v>94</v>
      </c>
      <c r="B47" s="227" t="s">
        <v>240</v>
      </c>
      <c r="C47" s="227" t="s">
        <v>162</v>
      </c>
      <c r="D47" s="122" t="s">
        <v>11</v>
      </c>
      <c r="E47" s="120">
        <f>SUM(E48:E52)</f>
        <v>360</v>
      </c>
      <c r="F47" s="120">
        <f t="shared" ref="F47:H47" si="19">SUM(F48:F52)</f>
        <v>120</v>
      </c>
      <c r="G47" s="120">
        <f t="shared" si="19"/>
        <v>120</v>
      </c>
      <c r="H47" s="120">
        <f t="shared" si="19"/>
        <v>120</v>
      </c>
      <c r="I47" s="263"/>
      <c r="J47" s="263"/>
      <c r="K47" s="263"/>
      <c r="L47" s="263"/>
      <c r="M47" s="244" t="s">
        <v>166</v>
      </c>
      <c r="N47" s="111"/>
    </row>
    <row r="48" spans="1:14" ht="19.5" customHeight="1" x14ac:dyDescent="0.25">
      <c r="A48" s="225"/>
      <c r="B48" s="228"/>
      <c r="C48" s="228"/>
      <c r="D48" s="221" t="s">
        <v>12</v>
      </c>
      <c r="E48" s="222"/>
      <c r="F48" s="222"/>
      <c r="G48" s="222"/>
      <c r="H48" s="223"/>
      <c r="I48" s="264"/>
      <c r="J48" s="264"/>
      <c r="K48" s="264"/>
      <c r="L48" s="264"/>
      <c r="M48" s="245"/>
      <c r="N48" s="111"/>
    </row>
    <row r="49" spans="1:14" ht="19.5" customHeight="1" x14ac:dyDescent="0.25">
      <c r="A49" s="225"/>
      <c r="B49" s="228"/>
      <c r="C49" s="228"/>
      <c r="D49" s="122" t="s">
        <v>13</v>
      </c>
      <c r="E49" s="120">
        <f>F49+G49+H49</f>
        <v>360</v>
      </c>
      <c r="F49" s="120">
        <v>120</v>
      </c>
      <c r="G49" s="120">
        <v>120</v>
      </c>
      <c r="H49" s="120">
        <v>120</v>
      </c>
      <c r="I49" s="264"/>
      <c r="J49" s="264"/>
      <c r="K49" s="264"/>
      <c r="L49" s="264"/>
      <c r="M49" s="245"/>
      <c r="N49" s="111"/>
    </row>
    <row r="50" spans="1:14" ht="19.5" customHeight="1" x14ac:dyDescent="0.25">
      <c r="A50" s="225"/>
      <c r="B50" s="228"/>
      <c r="C50" s="228"/>
      <c r="D50" s="122" t="s">
        <v>14</v>
      </c>
      <c r="E50" s="120">
        <f t="shared" ref="E50:E52" si="20">F50+G50+H50</f>
        <v>0</v>
      </c>
      <c r="F50" s="120">
        <v>0</v>
      </c>
      <c r="G50" s="120">
        <v>0</v>
      </c>
      <c r="H50" s="120">
        <v>0</v>
      </c>
      <c r="I50" s="264"/>
      <c r="J50" s="264"/>
      <c r="K50" s="264"/>
      <c r="L50" s="264"/>
      <c r="M50" s="245"/>
      <c r="N50" s="111"/>
    </row>
    <row r="51" spans="1:14" ht="19.5" customHeight="1" x14ac:dyDescent="0.25">
      <c r="A51" s="225"/>
      <c r="B51" s="228"/>
      <c r="C51" s="228"/>
      <c r="D51" s="122" t="s">
        <v>15</v>
      </c>
      <c r="E51" s="120">
        <f t="shared" si="20"/>
        <v>0</v>
      </c>
      <c r="F51" s="120">
        <v>0</v>
      </c>
      <c r="G51" s="120">
        <v>0</v>
      </c>
      <c r="H51" s="120">
        <v>0</v>
      </c>
      <c r="I51" s="264"/>
      <c r="J51" s="264"/>
      <c r="K51" s="264"/>
      <c r="L51" s="264"/>
      <c r="M51" s="245"/>
      <c r="N51" s="111"/>
    </row>
    <row r="52" spans="1:14" ht="19.5" customHeight="1" x14ac:dyDescent="0.25">
      <c r="A52" s="226"/>
      <c r="B52" s="229"/>
      <c r="C52" s="229"/>
      <c r="D52" s="122" t="s">
        <v>16</v>
      </c>
      <c r="E52" s="120">
        <f t="shared" si="20"/>
        <v>0</v>
      </c>
      <c r="F52" s="120">
        <v>0</v>
      </c>
      <c r="G52" s="120">
        <v>0</v>
      </c>
      <c r="H52" s="120">
        <v>0</v>
      </c>
      <c r="I52" s="265"/>
      <c r="J52" s="265"/>
      <c r="K52" s="265"/>
      <c r="L52" s="265"/>
      <c r="M52" s="246"/>
      <c r="N52" s="111"/>
    </row>
    <row r="53" spans="1:14" x14ac:dyDescent="0.25">
      <c r="A53" s="243"/>
      <c r="B53" s="242" t="s">
        <v>25</v>
      </c>
      <c r="C53" s="243"/>
      <c r="D53" s="122" t="s">
        <v>11</v>
      </c>
      <c r="E53" s="120">
        <f t="shared" ref="E53:H53" si="21">SUM(E54:E58)</f>
        <v>360</v>
      </c>
      <c r="F53" s="120">
        <f t="shared" si="21"/>
        <v>120</v>
      </c>
      <c r="G53" s="120">
        <f t="shared" si="21"/>
        <v>120</v>
      </c>
      <c r="H53" s="120">
        <f t="shared" si="21"/>
        <v>120</v>
      </c>
      <c r="I53" s="263"/>
      <c r="J53" s="263"/>
      <c r="K53" s="263"/>
      <c r="L53" s="263"/>
      <c r="M53" s="244"/>
      <c r="N53" s="111"/>
    </row>
    <row r="54" spans="1:14" x14ac:dyDescent="0.25">
      <c r="A54" s="243"/>
      <c r="B54" s="242"/>
      <c r="C54" s="243"/>
      <c r="D54" s="221" t="s">
        <v>12</v>
      </c>
      <c r="E54" s="222"/>
      <c r="F54" s="222"/>
      <c r="G54" s="222"/>
      <c r="H54" s="223"/>
      <c r="I54" s="264"/>
      <c r="J54" s="264"/>
      <c r="K54" s="264"/>
      <c r="L54" s="264"/>
      <c r="M54" s="245"/>
      <c r="N54" s="111"/>
    </row>
    <row r="55" spans="1:14" x14ac:dyDescent="0.25">
      <c r="A55" s="243"/>
      <c r="B55" s="242"/>
      <c r="C55" s="243"/>
      <c r="D55" s="122" t="s">
        <v>13</v>
      </c>
      <c r="E55" s="120">
        <f t="shared" ref="E55:E58" si="22">F55+G55+H55</f>
        <v>360</v>
      </c>
      <c r="F55" s="120">
        <f t="shared" ref="F55:H58" si="23">F43</f>
        <v>120</v>
      </c>
      <c r="G55" s="120">
        <f t="shared" si="23"/>
        <v>120</v>
      </c>
      <c r="H55" s="120">
        <f t="shared" si="23"/>
        <v>120</v>
      </c>
      <c r="I55" s="264"/>
      <c r="J55" s="264"/>
      <c r="K55" s="264"/>
      <c r="L55" s="264"/>
      <c r="M55" s="245"/>
      <c r="N55" s="111"/>
    </row>
    <row r="56" spans="1:14" x14ac:dyDescent="0.25">
      <c r="A56" s="243"/>
      <c r="B56" s="242"/>
      <c r="C56" s="243"/>
      <c r="D56" s="122" t="s">
        <v>14</v>
      </c>
      <c r="E56" s="120">
        <f t="shared" si="22"/>
        <v>0</v>
      </c>
      <c r="F56" s="120">
        <f t="shared" si="23"/>
        <v>0</v>
      </c>
      <c r="G56" s="120">
        <f t="shared" si="23"/>
        <v>0</v>
      </c>
      <c r="H56" s="120">
        <f t="shared" si="23"/>
        <v>0</v>
      </c>
      <c r="I56" s="264"/>
      <c r="J56" s="264"/>
      <c r="K56" s="264"/>
      <c r="L56" s="264"/>
      <c r="M56" s="245"/>
      <c r="N56" s="111"/>
    </row>
    <row r="57" spans="1:14" x14ac:dyDescent="0.25">
      <c r="A57" s="243"/>
      <c r="B57" s="242"/>
      <c r="C57" s="243"/>
      <c r="D57" s="122" t="s">
        <v>15</v>
      </c>
      <c r="E57" s="120">
        <f t="shared" si="22"/>
        <v>0</v>
      </c>
      <c r="F57" s="120">
        <f t="shared" si="23"/>
        <v>0</v>
      </c>
      <c r="G57" s="120">
        <f t="shared" si="23"/>
        <v>0</v>
      </c>
      <c r="H57" s="120">
        <f t="shared" si="23"/>
        <v>0</v>
      </c>
      <c r="I57" s="264"/>
      <c r="J57" s="264"/>
      <c r="K57" s="264"/>
      <c r="L57" s="264"/>
      <c r="M57" s="245"/>
      <c r="N57" s="111"/>
    </row>
    <row r="58" spans="1:14" x14ac:dyDescent="0.25">
      <c r="A58" s="243"/>
      <c r="B58" s="242"/>
      <c r="C58" s="243"/>
      <c r="D58" s="122" t="s">
        <v>16</v>
      </c>
      <c r="E58" s="120">
        <f t="shared" si="22"/>
        <v>0</v>
      </c>
      <c r="F58" s="120">
        <f t="shared" si="23"/>
        <v>0</v>
      </c>
      <c r="G58" s="120">
        <f t="shared" si="23"/>
        <v>0</v>
      </c>
      <c r="H58" s="120">
        <f t="shared" si="23"/>
        <v>0</v>
      </c>
      <c r="I58" s="265"/>
      <c r="J58" s="265"/>
      <c r="K58" s="265"/>
      <c r="L58" s="265"/>
      <c r="M58" s="246"/>
      <c r="N58" s="111"/>
    </row>
    <row r="59" spans="1:14" x14ac:dyDescent="0.25">
      <c r="A59" s="243"/>
      <c r="B59" s="242" t="s">
        <v>239</v>
      </c>
      <c r="C59" s="243"/>
      <c r="D59" s="122" t="s">
        <v>11</v>
      </c>
      <c r="E59" s="120">
        <f>SUM(E60:E64)</f>
        <v>1152</v>
      </c>
      <c r="F59" s="120">
        <f t="shared" ref="F59:H59" si="24">SUM(F60:F64)</f>
        <v>384</v>
      </c>
      <c r="G59" s="120">
        <f t="shared" si="24"/>
        <v>384</v>
      </c>
      <c r="H59" s="120">
        <f t="shared" si="24"/>
        <v>384</v>
      </c>
      <c r="I59" s="263"/>
      <c r="J59" s="263"/>
      <c r="K59" s="263"/>
      <c r="L59" s="263"/>
      <c r="M59" s="244"/>
      <c r="N59" s="111"/>
    </row>
    <row r="60" spans="1:14" x14ac:dyDescent="0.25">
      <c r="A60" s="243"/>
      <c r="B60" s="242"/>
      <c r="C60" s="243"/>
      <c r="D60" s="221" t="s">
        <v>12</v>
      </c>
      <c r="E60" s="222"/>
      <c r="F60" s="222"/>
      <c r="G60" s="222"/>
      <c r="H60" s="223"/>
      <c r="I60" s="264"/>
      <c r="J60" s="264"/>
      <c r="K60" s="264"/>
      <c r="L60" s="264"/>
      <c r="M60" s="245"/>
      <c r="N60" s="111"/>
    </row>
    <row r="61" spans="1:14" x14ac:dyDescent="0.25">
      <c r="A61" s="243"/>
      <c r="B61" s="242"/>
      <c r="C61" s="243"/>
      <c r="D61" s="122" t="s">
        <v>13</v>
      </c>
      <c r="E61" s="120">
        <f>F61+G61+H61</f>
        <v>1152</v>
      </c>
      <c r="F61" s="120">
        <f t="shared" ref="F61:H64" si="25">F36+F55</f>
        <v>384</v>
      </c>
      <c r="G61" s="120">
        <f t="shared" si="25"/>
        <v>384</v>
      </c>
      <c r="H61" s="120">
        <f t="shared" si="25"/>
        <v>384</v>
      </c>
      <c r="I61" s="264"/>
      <c r="J61" s="264"/>
      <c r="K61" s="264"/>
      <c r="L61" s="264"/>
      <c r="M61" s="245"/>
      <c r="N61" s="111"/>
    </row>
    <row r="62" spans="1:14" x14ac:dyDescent="0.25">
      <c r="A62" s="243"/>
      <c r="B62" s="242"/>
      <c r="C62" s="243"/>
      <c r="D62" s="122" t="s">
        <v>14</v>
      </c>
      <c r="E62" s="120">
        <f t="shared" ref="E62:E64" si="26">F62+G62+H62</f>
        <v>0</v>
      </c>
      <c r="F62" s="120">
        <f t="shared" si="25"/>
        <v>0</v>
      </c>
      <c r="G62" s="120">
        <f t="shared" si="25"/>
        <v>0</v>
      </c>
      <c r="H62" s="120">
        <f t="shared" si="25"/>
        <v>0</v>
      </c>
      <c r="I62" s="264"/>
      <c r="J62" s="264"/>
      <c r="K62" s="264"/>
      <c r="L62" s="264"/>
      <c r="M62" s="245"/>
      <c r="N62" s="111"/>
    </row>
    <row r="63" spans="1:14" x14ac:dyDescent="0.25">
      <c r="A63" s="243"/>
      <c r="B63" s="242"/>
      <c r="C63" s="243"/>
      <c r="D63" s="122" t="s">
        <v>15</v>
      </c>
      <c r="E63" s="120">
        <f t="shared" si="26"/>
        <v>0</v>
      </c>
      <c r="F63" s="120">
        <f t="shared" si="25"/>
        <v>0</v>
      </c>
      <c r="G63" s="120">
        <f t="shared" si="25"/>
        <v>0</v>
      </c>
      <c r="H63" s="120">
        <f t="shared" si="25"/>
        <v>0</v>
      </c>
      <c r="I63" s="264"/>
      <c r="J63" s="264"/>
      <c r="K63" s="264"/>
      <c r="L63" s="264"/>
      <c r="M63" s="245"/>
      <c r="N63" s="111"/>
    </row>
    <row r="64" spans="1:14" x14ac:dyDescent="0.25">
      <c r="A64" s="243"/>
      <c r="B64" s="242"/>
      <c r="C64" s="243"/>
      <c r="D64" s="122" t="s">
        <v>16</v>
      </c>
      <c r="E64" s="120">
        <f t="shared" si="26"/>
        <v>0</v>
      </c>
      <c r="F64" s="120">
        <f t="shared" si="25"/>
        <v>0</v>
      </c>
      <c r="G64" s="120">
        <f t="shared" si="25"/>
        <v>0</v>
      </c>
      <c r="H64" s="120">
        <f t="shared" si="25"/>
        <v>0</v>
      </c>
      <c r="I64" s="265"/>
      <c r="J64" s="265"/>
      <c r="K64" s="265"/>
      <c r="L64" s="265"/>
      <c r="M64" s="246"/>
      <c r="N64" s="111"/>
    </row>
    <row r="65" spans="1:14" x14ac:dyDescent="0.25">
      <c r="A65" s="128"/>
      <c r="B65" s="111" t="s">
        <v>19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5"/>
      <c r="N65" s="111"/>
    </row>
    <row r="66" spans="1:14" ht="30" customHeight="1" x14ac:dyDescent="0.25">
      <c r="A66" s="128"/>
      <c r="B66" s="255" t="s">
        <v>20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111"/>
    </row>
    <row r="67" spans="1:14" x14ac:dyDescent="0.25">
      <c r="A67" s="128"/>
      <c r="B67" s="256" t="s">
        <v>21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111"/>
    </row>
    <row r="68" spans="1:14" x14ac:dyDescent="0.25">
      <c r="A68" s="128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5"/>
      <c r="N68" s="111"/>
    </row>
    <row r="69" spans="1:14" x14ac:dyDescent="0.25">
      <c r="A69" s="128"/>
      <c r="B69" s="111"/>
      <c r="C69" s="111"/>
      <c r="D69" s="111"/>
      <c r="E69" s="111"/>
      <c r="F69" s="249" t="s">
        <v>26</v>
      </c>
      <c r="G69" s="249"/>
      <c r="H69" s="111"/>
      <c r="I69" s="111"/>
      <c r="J69" s="111"/>
      <c r="K69" s="111"/>
      <c r="L69" s="111"/>
      <c r="M69" s="115"/>
      <c r="N69" s="111"/>
    </row>
    <row r="70" spans="1:14" x14ac:dyDescent="0.25">
      <c r="A70" s="128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5"/>
      <c r="N70" s="111"/>
    </row>
    <row r="71" spans="1:14" x14ac:dyDescent="0.25">
      <c r="A71" s="128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5"/>
      <c r="N71" s="111"/>
    </row>
    <row r="72" spans="1:14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5"/>
      <c r="N72" s="111"/>
    </row>
    <row r="73" spans="1:14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5"/>
      <c r="N73" s="111"/>
    </row>
    <row r="74" spans="1:14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5"/>
      <c r="N74" s="111"/>
    </row>
  </sheetData>
  <mergeCells count="96">
    <mergeCell ref="F69:G69"/>
    <mergeCell ref="A53:A58"/>
    <mergeCell ref="B53:B58"/>
    <mergeCell ref="C53:C58"/>
    <mergeCell ref="D54:H54"/>
    <mergeCell ref="A59:A64"/>
    <mergeCell ref="B59:B64"/>
    <mergeCell ref="C59:C64"/>
    <mergeCell ref="D60:H60"/>
    <mergeCell ref="D35:H35"/>
    <mergeCell ref="B40:M40"/>
    <mergeCell ref="M34:M39"/>
    <mergeCell ref="B66:M66"/>
    <mergeCell ref="B67:M67"/>
    <mergeCell ref="I34:I39"/>
    <mergeCell ref="J34:J39"/>
    <mergeCell ref="K34:K39"/>
    <mergeCell ref="L34:L39"/>
    <mergeCell ref="I47:I52"/>
    <mergeCell ref="J47:J52"/>
    <mergeCell ref="K47:K52"/>
    <mergeCell ref="L47:L52"/>
    <mergeCell ref="I53:I58"/>
    <mergeCell ref="J53:J58"/>
    <mergeCell ref="K53:K58"/>
    <mergeCell ref="B8:M8"/>
    <mergeCell ref="B9:M9"/>
    <mergeCell ref="A10:A15"/>
    <mergeCell ref="B10:B15"/>
    <mergeCell ref="C10:C15"/>
    <mergeCell ref="D11:H11"/>
    <mergeCell ref="I10:I15"/>
    <mergeCell ref="J10:J15"/>
    <mergeCell ref="K10:K15"/>
    <mergeCell ref="L10:L15"/>
    <mergeCell ref="A3:M3"/>
    <mergeCell ref="A5:A6"/>
    <mergeCell ref="B5:B6"/>
    <mergeCell ref="C5:C6"/>
    <mergeCell ref="D5:D6"/>
    <mergeCell ref="E5:H5"/>
    <mergeCell ref="I5:L5"/>
    <mergeCell ref="M5:M6"/>
    <mergeCell ref="K1:M1"/>
    <mergeCell ref="A28:A33"/>
    <mergeCell ref="B28:B33"/>
    <mergeCell ref="C28:C33"/>
    <mergeCell ref="D29:H29"/>
    <mergeCell ref="M10:M15"/>
    <mergeCell ref="M16:M21"/>
    <mergeCell ref="M22:M27"/>
    <mergeCell ref="M28:M33"/>
    <mergeCell ref="A16:A21"/>
    <mergeCell ref="B16:B21"/>
    <mergeCell ref="C16:C21"/>
    <mergeCell ref="D17:H17"/>
    <mergeCell ref="A22:A27"/>
    <mergeCell ref="B22:B27"/>
    <mergeCell ref="C22:C27"/>
    <mergeCell ref="D23:H23"/>
    <mergeCell ref="M41:M46"/>
    <mergeCell ref="M53:M58"/>
    <mergeCell ref="M59:M64"/>
    <mergeCell ref="A47:A52"/>
    <mergeCell ref="B47:B52"/>
    <mergeCell ref="C47:C52"/>
    <mergeCell ref="M47:M52"/>
    <mergeCell ref="D48:H48"/>
    <mergeCell ref="A41:A46"/>
    <mergeCell ref="B41:B46"/>
    <mergeCell ref="C41:C46"/>
    <mergeCell ref="D42:H42"/>
    <mergeCell ref="A34:A39"/>
    <mergeCell ref="B34:B39"/>
    <mergeCell ref="C34:C39"/>
    <mergeCell ref="I59:I64"/>
    <mergeCell ref="J59:J64"/>
    <mergeCell ref="K59:K64"/>
    <mergeCell ref="L59:L64"/>
    <mergeCell ref="I16:I21"/>
    <mergeCell ref="J16:J21"/>
    <mergeCell ref="K16:K21"/>
    <mergeCell ref="L16:L21"/>
    <mergeCell ref="J22:J27"/>
    <mergeCell ref="K22:K27"/>
    <mergeCell ref="L22:L27"/>
    <mergeCell ref="I22:I27"/>
    <mergeCell ref="I28:I33"/>
    <mergeCell ref="J28:J33"/>
    <mergeCell ref="K28:K33"/>
    <mergeCell ref="L28:L33"/>
    <mergeCell ref="I41:I46"/>
    <mergeCell ref="J41:J46"/>
    <mergeCell ref="K41:K46"/>
    <mergeCell ref="L41:L46"/>
    <mergeCell ref="L53:L58"/>
  </mergeCells>
  <pageMargins left="0.31496062992125984" right="0.31496062992125984" top="0.74803149606299213" bottom="0.55118110236220474" header="0.31496062992125984" footer="0.31496062992125984"/>
  <pageSetup paperSize="9" scale="77" firstPageNumber="72" fitToHeight="0" orientation="landscape" useFirstPageNumber="1" r:id="rId1"/>
  <headerFooter>
    <oddHeader>Страница &amp;P</oddHead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view="pageLayout" zoomScale="130" zoomScaleNormal="100" zoomScalePageLayoutView="130" workbookViewId="0">
      <selection activeCell="C36" sqref="C36"/>
    </sheetView>
  </sheetViews>
  <sheetFormatPr defaultRowHeight="15" x14ac:dyDescent="0.25"/>
  <cols>
    <col min="1" max="1" width="3" customWidth="1"/>
    <col min="2" max="2" width="41.7109375" customWidth="1"/>
    <col min="3" max="6" width="11.140625" customWidth="1"/>
  </cols>
  <sheetData>
    <row r="1" spans="1:6" x14ac:dyDescent="0.25">
      <c r="D1" s="201" t="s">
        <v>294</v>
      </c>
      <c r="E1" s="201"/>
      <c r="F1" s="201"/>
    </row>
    <row r="2" spans="1:6" ht="60.75" customHeight="1" x14ac:dyDescent="0.25">
      <c r="A2" s="211" t="s">
        <v>287</v>
      </c>
      <c r="B2" s="211"/>
      <c r="C2" s="211"/>
      <c r="D2" s="211"/>
      <c r="E2" s="211"/>
      <c r="F2" s="211"/>
    </row>
    <row r="3" spans="1:6" ht="18.75" x14ac:dyDescent="0.25">
      <c r="A3" s="83"/>
    </row>
    <row r="4" spans="1:6" x14ac:dyDescent="0.25">
      <c r="A4" s="212" t="s">
        <v>249</v>
      </c>
      <c r="B4" s="212"/>
      <c r="C4" s="212"/>
      <c r="D4" s="212"/>
      <c r="E4" s="212"/>
      <c r="F4" s="212"/>
    </row>
    <row r="5" spans="1:6" ht="19.5" thickBot="1" x14ac:dyDescent="0.3">
      <c r="A5" s="83"/>
    </row>
    <row r="6" spans="1:6" ht="15.75" customHeight="1" x14ac:dyDescent="0.25">
      <c r="A6" s="213" t="s">
        <v>250</v>
      </c>
      <c r="B6" s="214"/>
      <c r="C6" s="84" t="s">
        <v>251</v>
      </c>
      <c r="D6" s="213" t="s">
        <v>252</v>
      </c>
      <c r="E6" s="219"/>
      <c r="F6" s="214"/>
    </row>
    <row r="7" spans="1:6" ht="16.5" customHeight="1" thickBot="1" x14ac:dyDescent="0.3">
      <c r="A7" s="215"/>
      <c r="B7" s="216"/>
      <c r="C7" s="85" t="s">
        <v>28</v>
      </c>
      <c r="D7" s="217" t="s">
        <v>253</v>
      </c>
      <c r="E7" s="220"/>
      <c r="F7" s="218"/>
    </row>
    <row r="8" spans="1:6" ht="16.5" thickBot="1" x14ac:dyDescent="0.3">
      <c r="A8" s="217"/>
      <c r="B8" s="218"/>
      <c r="C8" s="86"/>
      <c r="D8" s="87" t="s">
        <v>107</v>
      </c>
      <c r="E8" s="87" t="s">
        <v>108</v>
      </c>
      <c r="F8" s="87" t="s">
        <v>109</v>
      </c>
    </row>
    <row r="9" spans="1:6" ht="16.5" thickBot="1" x14ac:dyDescent="0.3">
      <c r="A9" s="206">
        <v>1</v>
      </c>
      <c r="B9" s="207"/>
      <c r="C9" s="87">
        <v>2</v>
      </c>
      <c r="D9" s="87">
        <v>3</v>
      </c>
      <c r="E9" s="87">
        <v>4</v>
      </c>
      <c r="F9" s="87">
        <v>5</v>
      </c>
    </row>
    <row r="10" spans="1:6" ht="57" customHeight="1" thickBot="1" x14ac:dyDescent="0.3">
      <c r="A10" s="266" t="s">
        <v>288</v>
      </c>
      <c r="B10" s="267"/>
      <c r="C10" s="130">
        <f>SUM(D10:F10)</f>
        <v>1152</v>
      </c>
      <c r="D10" s="130">
        <f>SUM(D12:D15)</f>
        <v>384</v>
      </c>
      <c r="E10" s="130">
        <f t="shared" ref="E10:F10" si="0">SUM(E12:E15)</f>
        <v>384</v>
      </c>
      <c r="F10" s="130">
        <f t="shared" si="0"/>
        <v>384</v>
      </c>
    </row>
    <row r="11" spans="1:6" ht="16.5" thickBot="1" x14ac:dyDescent="0.3">
      <c r="A11" s="89"/>
      <c r="B11" s="90" t="s">
        <v>255</v>
      </c>
      <c r="C11" s="130"/>
      <c r="D11" s="130"/>
      <c r="E11" s="130"/>
      <c r="F11" s="130"/>
    </row>
    <row r="12" spans="1:6" ht="32.25" thickBot="1" x14ac:dyDescent="0.3">
      <c r="A12" s="92"/>
      <c r="B12" s="93" t="s">
        <v>256</v>
      </c>
      <c r="C12" s="131">
        <f>SUM(D12:F12)</f>
        <v>1152</v>
      </c>
      <c r="D12" s="131">
        <f>'ПОМ ПП 3'!F61</f>
        <v>384</v>
      </c>
      <c r="E12" s="131">
        <f>'ПОМ ПП 3'!G61</f>
        <v>384</v>
      </c>
      <c r="F12" s="131">
        <f>'ПОМ ПП 3'!H61</f>
        <v>384</v>
      </c>
    </row>
    <row r="13" spans="1:6" ht="16.5" thickBot="1" x14ac:dyDescent="0.3">
      <c r="A13" s="95"/>
      <c r="B13" s="95" t="s">
        <v>257</v>
      </c>
      <c r="C13" s="131">
        <f t="shared" ref="C13:C15" si="1">SUM(D13:F13)</f>
        <v>0</v>
      </c>
      <c r="D13" s="131">
        <f>'ПОМ ПП 3'!F62</f>
        <v>0</v>
      </c>
      <c r="E13" s="131">
        <f>'ПОМ ПП 3'!G62</f>
        <v>0</v>
      </c>
      <c r="F13" s="131">
        <f>'ПОМ ПП 3'!H62</f>
        <v>0</v>
      </c>
    </row>
    <row r="14" spans="1:6" ht="16.5" thickBot="1" x14ac:dyDescent="0.3">
      <c r="A14" s="95"/>
      <c r="B14" s="90" t="s">
        <v>258</v>
      </c>
      <c r="C14" s="131">
        <f t="shared" si="1"/>
        <v>0</v>
      </c>
      <c r="D14" s="131">
        <f>'ПОМ ПП 3'!F63</f>
        <v>0</v>
      </c>
      <c r="E14" s="131">
        <f>'ПОМ ПП 3'!G63</f>
        <v>0</v>
      </c>
      <c r="F14" s="131">
        <f>'ПОМ ПП 3'!H63</f>
        <v>0</v>
      </c>
    </row>
    <row r="15" spans="1:6" ht="16.5" thickBot="1" x14ac:dyDescent="0.3">
      <c r="A15" s="96"/>
      <c r="B15" s="90" t="s">
        <v>259</v>
      </c>
      <c r="C15" s="132">
        <f t="shared" si="1"/>
        <v>0</v>
      </c>
      <c r="D15" s="132">
        <f>'ПОМ ПП 3'!F64</f>
        <v>0</v>
      </c>
      <c r="E15" s="132">
        <f>'ПОМ ПП 3'!G64</f>
        <v>0</v>
      </c>
      <c r="F15" s="132">
        <f>'ПОМ ПП 3'!H64</f>
        <v>0</v>
      </c>
    </row>
    <row r="16" spans="1:6" s="112" customFormat="1" ht="16.5" thickBot="1" x14ac:dyDescent="0.3">
      <c r="A16" s="133"/>
      <c r="B16" s="134" t="s">
        <v>260</v>
      </c>
      <c r="C16" s="135">
        <f>SUM(D16:F16)</f>
        <v>1152</v>
      </c>
      <c r="D16" s="135">
        <f>D12</f>
        <v>384</v>
      </c>
      <c r="E16" s="135">
        <f t="shared" ref="E16:F16" si="2">E12</f>
        <v>384</v>
      </c>
      <c r="F16" s="135">
        <f t="shared" si="2"/>
        <v>384</v>
      </c>
    </row>
    <row r="17" spans="1:6" ht="39.75" customHeight="1" thickBot="1" x14ac:dyDescent="0.3">
      <c r="A17" s="92"/>
      <c r="B17" s="90" t="s">
        <v>289</v>
      </c>
      <c r="C17" s="130">
        <f t="shared" ref="C17:C28" si="3">SUM(D17:F17)</f>
        <v>0</v>
      </c>
      <c r="D17" s="130">
        <f>SUM(D18:D21)</f>
        <v>0</v>
      </c>
      <c r="E17" s="130">
        <f t="shared" ref="E17:F17" si="4">SUM(E18:E21)</f>
        <v>0</v>
      </c>
      <c r="F17" s="130">
        <f t="shared" si="4"/>
        <v>0</v>
      </c>
    </row>
    <row r="18" spans="1:6" ht="32.25" thickBot="1" x14ac:dyDescent="0.3">
      <c r="A18" s="92"/>
      <c r="B18" s="93" t="s">
        <v>262</v>
      </c>
      <c r="C18" s="130">
        <f t="shared" si="3"/>
        <v>0</v>
      </c>
      <c r="D18" s="132"/>
      <c r="E18" s="132"/>
      <c r="F18" s="132"/>
    </row>
    <row r="19" spans="1:6" ht="16.5" thickBot="1" x14ac:dyDescent="0.3">
      <c r="A19" s="95"/>
      <c r="B19" s="95" t="s">
        <v>257</v>
      </c>
      <c r="C19" s="130">
        <f t="shared" si="3"/>
        <v>0</v>
      </c>
      <c r="D19" s="136"/>
      <c r="E19" s="136"/>
      <c r="F19" s="136"/>
    </row>
    <row r="20" spans="1:6" ht="16.5" thickBot="1" x14ac:dyDescent="0.3">
      <c r="A20" s="95"/>
      <c r="B20" s="90" t="s">
        <v>263</v>
      </c>
      <c r="C20" s="130">
        <f t="shared" si="3"/>
        <v>0</v>
      </c>
      <c r="D20" s="130"/>
      <c r="E20" s="130"/>
      <c r="F20" s="130"/>
    </row>
    <row r="21" spans="1:6" ht="16.5" thickBot="1" x14ac:dyDescent="0.3">
      <c r="A21" s="95"/>
      <c r="B21" s="90" t="s">
        <v>264</v>
      </c>
      <c r="C21" s="130">
        <f t="shared" si="3"/>
        <v>0</v>
      </c>
      <c r="D21" s="130"/>
      <c r="E21" s="130"/>
      <c r="F21" s="130"/>
    </row>
    <row r="22" spans="1:6" s="112" customFormat="1" ht="16.5" thickBot="1" x14ac:dyDescent="0.3">
      <c r="A22" s="137"/>
      <c r="B22" s="134" t="s">
        <v>265</v>
      </c>
      <c r="C22" s="135">
        <f t="shared" si="3"/>
        <v>0</v>
      </c>
      <c r="D22" s="135"/>
      <c r="E22" s="135"/>
      <c r="F22" s="135"/>
    </row>
    <row r="23" spans="1:6" s="112" customFormat="1" ht="48" thickBot="1" x14ac:dyDescent="0.3">
      <c r="A23" s="137"/>
      <c r="B23" s="138" t="s">
        <v>290</v>
      </c>
      <c r="C23" s="135">
        <f t="shared" si="3"/>
        <v>0</v>
      </c>
      <c r="D23" s="135">
        <f>SUM(D24:D27)</f>
        <v>0</v>
      </c>
      <c r="E23" s="135">
        <f t="shared" ref="E23:F23" si="5">SUM(E24:E27)</f>
        <v>0</v>
      </c>
      <c r="F23" s="135">
        <f t="shared" si="5"/>
        <v>0</v>
      </c>
    </row>
    <row r="24" spans="1:6" s="112" customFormat="1" ht="32.25" thickBot="1" x14ac:dyDescent="0.3">
      <c r="A24" s="137"/>
      <c r="B24" s="137" t="s">
        <v>262</v>
      </c>
      <c r="C24" s="135">
        <f t="shared" si="3"/>
        <v>0</v>
      </c>
      <c r="D24" s="139"/>
      <c r="E24" s="139"/>
      <c r="F24" s="139"/>
    </row>
    <row r="25" spans="1:6" ht="16.5" thickBot="1" x14ac:dyDescent="0.3">
      <c r="A25" s="95"/>
      <c r="B25" s="90" t="s">
        <v>257</v>
      </c>
      <c r="C25" s="130">
        <f t="shared" si="3"/>
        <v>0</v>
      </c>
      <c r="D25" s="136"/>
      <c r="E25" s="136"/>
      <c r="F25" s="136"/>
    </row>
    <row r="26" spans="1:6" ht="16.5" thickBot="1" x14ac:dyDescent="0.3">
      <c r="A26" s="95"/>
      <c r="B26" s="90" t="s">
        <v>263</v>
      </c>
      <c r="C26" s="130">
        <f t="shared" si="3"/>
        <v>0</v>
      </c>
      <c r="D26" s="130"/>
      <c r="E26" s="130"/>
      <c r="F26" s="130"/>
    </row>
    <row r="27" spans="1:6" ht="16.5" thickBot="1" x14ac:dyDescent="0.3">
      <c r="A27" s="95"/>
      <c r="B27" s="90" t="s">
        <v>264</v>
      </c>
      <c r="C27" s="130">
        <f t="shared" si="3"/>
        <v>0</v>
      </c>
      <c r="D27" s="130"/>
      <c r="E27" s="130"/>
      <c r="F27" s="130"/>
    </row>
    <row r="28" spans="1:6" ht="16.5" thickBot="1" x14ac:dyDescent="0.3">
      <c r="A28" s="95"/>
      <c r="B28" s="90" t="s">
        <v>267</v>
      </c>
      <c r="C28" s="130">
        <f t="shared" si="3"/>
        <v>0</v>
      </c>
      <c r="D28" s="130"/>
      <c r="E28" s="130"/>
      <c r="F28" s="130"/>
    </row>
    <row r="29" spans="1:6" ht="32.25" thickBot="1" x14ac:dyDescent="0.3">
      <c r="A29" s="92"/>
      <c r="B29" s="90" t="s">
        <v>291</v>
      </c>
      <c r="C29" s="130">
        <f t="shared" ref="C29:C46" si="6">SUM(D29:F29)</f>
        <v>0</v>
      </c>
      <c r="D29" s="130">
        <f>SUM(D30:D33)</f>
        <v>0</v>
      </c>
      <c r="E29" s="130">
        <f t="shared" ref="E29:F29" si="7">SUM(E30:E33)</f>
        <v>0</v>
      </c>
      <c r="F29" s="130">
        <f t="shared" si="7"/>
        <v>0</v>
      </c>
    </row>
    <row r="30" spans="1:6" ht="32.25" thickBot="1" x14ac:dyDescent="0.3">
      <c r="A30" s="92"/>
      <c r="B30" s="93" t="s">
        <v>262</v>
      </c>
      <c r="C30" s="130">
        <f t="shared" si="6"/>
        <v>0</v>
      </c>
      <c r="D30" s="132"/>
      <c r="E30" s="132"/>
      <c r="F30" s="132"/>
    </row>
    <row r="31" spans="1:6" ht="16.5" thickBot="1" x14ac:dyDescent="0.3">
      <c r="A31" s="95"/>
      <c r="B31" s="95" t="s">
        <v>257</v>
      </c>
      <c r="C31" s="130">
        <f t="shared" si="6"/>
        <v>0</v>
      </c>
      <c r="D31" s="136"/>
      <c r="E31" s="136"/>
      <c r="F31" s="136"/>
    </row>
    <row r="32" spans="1:6" ht="16.5" thickBot="1" x14ac:dyDescent="0.3">
      <c r="A32" s="95"/>
      <c r="B32" s="90" t="s">
        <v>263</v>
      </c>
      <c r="C32" s="130">
        <f t="shared" si="6"/>
        <v>0</v>
      </c>
      <c r="D32" s="130"/>
      <c r="E32" s="130"/>
      <c r="F32" s="130"/>
    </row>
    <row r="33" spans="1:6" ht="16.5" thickBot="1" x14ac:dyDescent="0.3">
      <c r="A33" s="95"/>
      <c r="B33" s="90" t="s">
        <v>264</v>
      </c>
      <c r="C33" s="130">
        <f t="shared" si="6"/>
        <v>0</v>
      </c>
      <c r="D33" s="130"/>
      <c r="E33" s="130"/>
      <c r="F33" s="130"/>
    </row>
    <row r="34" spans="1:6" s="112" customFormat="1" ht="16.5" thickBot="1" x14ac:dyDescent="0.3">
      <c r="A34" s="137"/>
      <c r="B34" s="134" t="s">
        <v>265</v>
      </c>
      <c r="C34" s="135">
        <f t="shared" si="6"/>
        <v>0</v>
      </c>
      <c r="D34" s="135"/>
      <c r="E34" s="135"/>
      <c r="F34" s="135"/>
    </row>
    <row r="35" spans="1:6" ht="48" thickBot="1" x14ac:dyDescent="0.3">
      <c r="A35" s="95"/>
      <c r="B35" s="90" t="s">
        <v>292</v>
      </c>
      <c r="C35" s="130">
        <f t="shared" si="6"/>
        <v>0</v>
      </c>
      <c r="D35" s="130">
        <f>SUM(D36:D39)</f>
        <v>0</v>
      </c>
      <c r="E35" s="130">
        <f t="shared" ref="E35:F35" si="8">SUM(E36:E39)</f>
        <v>0</v>
      </c>
      <c r="F35" s="130">
        <f t="shared" si="8"/>
        <v>0</v>
      </c>
    </row>
    <row r="36" spans="1:6" ht="32.25" thickBot="1" x14ac:dyDescent="0.3">
      <c r="A36" s="95"/>
      <c r="B36" s="95" t="s">
        <v>262</v>
      </c>
      <c r="C36" s="130">
        <f t="shared" si="6"/>
        <v>0</v>
      </c>
      <c r="D36" s="132"/>
      <c r="E36" s="132"/>
      <c r="F36" s="132"/>
    </row>
    <row r="37" spans="1:6" ht="16.5" thickBot="1" x14ac:dyDescent="0.3">
      <c r="A37" s="95"/>
      <c r="B37" s="90" t="s">
        <v>257</v>
      </c>
      <c r="C37" s="130">
        <f t="shared" si="6"/>
        <v>0</v>
      </c>
      <c r="D37" s="136"/>
      <c r="E37" s="136"/>
      <c r="F37" s="136"/>
    </row>
    <row r="38" spans="1:6" ht="16.5" thickBot="1" x14ac:dyDescent="0.3">
      <c r="A38" s="95"/>
      <c r="B38" s="90" t="s">
        <v>263</v>
      </c>
      <c r="C38" s="130">
        <f t="shared" si="6"/>
        <v>0</v>
      </c>
      <c r="D38" s="130"/>
      <c r="E38" s="130"/>
      <c r="F38" s="130"/>
    </row>
    <row r="39" spans="1:6" ht="16.5" thickBot="1" x14ac:dyDescent="0.3">
      <c r="A39" s="95"/>
      <c r="B39" s="90" t="s">
        <v>264</v>
      </c>
      <c r="C39" s="130">
        <f t="shared" si="6"/>
        <v>0</v>
      </c>
      <c r="D39" s="130"/>
      <c r="E39" s="130"/>
      <c r="F39" s="130"/>
    </row>
    <row r="40" spans="1:6" ht="16.5" thickBot="1" x14ac:dyDescent="0.3">
      <c r="A40" s="95"/>
      <c r="B40" s="90" t="s">
        <v>267</v>
      </c>
      <c r="C40" s="130">
        <f t="shared" si="6"/>
        <v>0</v>
      </c>
      <c r="D40" s="130"/>
      <c r="E40" s="130"/>
      <c r="F40" s="130"/>
    </row>
    <row r="41" spans="1:6" ht="32.25" thickBot="1" x14ac:dyDescent="0.3">
      <c r="A41" s="92"/>
      <c r="B41" s="90" t="s">
        <v>293</v>
      </c>
      <c r="C41" s="130">
        <f t="shared" si="6"/>
        <v>0</v>
      </c>
      <c r="D41" s="130">
        <f>SUM(D42:D45)</f>
        <v>0</v>
      </c>
      <c r="E41" s="130">
        <f t="shared" ref="E41:F41" si="9">SUM(E42:E45)</f>
        <v>0</v>
      </c>
      <c r="F41" s="130">
        <f t="shared" si="9"/>
        <v>0</v>
      </c>
    </row>
    <row r="42" spans="1:6" ht="32.25" thickBot="1" x14ac:dyDescent="0.3">
      <c r="A42" s="92"/>
      <c r="B42" s="93" t="s">
        <v>262</v>
      </c>
      <c r="C42" s="130">
        <f t="shared" si="6"/>
        <v>0</v>
      </c>
      <c r="D42" s="132"/>
      <c r="E42" s="132"/>
      <c r="F42" s="132"/>
    </row>
    <row r="43" spans="1:6" ht="16.5" thickBot="1" x14ac:dyDescent="0.3">
      <c r="A43" s="95"/>
      <c r="B43" s="95" t="s">
        <v>257</v>
      </c>
      <c r="C43" s="130">
        <f t="shared" si="6"/>
        <v>0</v>
      </c>
      <c r="D43" s="136"/>
      <c r="E43" s="136"/>
      <c r="F43" s="136"/>
    </row>
    <row r="44" spans="1:6" ht="16.5" thickBot="1" x14ac:dyDescent="0.3">
      <c r="A44" s="95"/>
      <c r="B44" s="90" t="s">
        <v>263</v>
      </c>
      <c r="C44" s="130">
        <f t="shared" si="6"/>
        <v>0</v>
      </c>
      <c r="D44" s="130"/>
      <c r="E44" s="130"/>
      <c r="F44" s="130"/>
    </row>
    <row r="45" spans="1:6" ht="16.5" thickBot="1" x14ac:dyDescent="0.3">
      <c r="A45" s="95"/>
      <c r="B45" s="90" t="s">
        <v>264</v>
      </c>
      <c r="C45" s="130">
        <f t="shared" si="6"/>
        <v>0</v>
      </c>
      <c r="D45" s="130"/>
      <c r="E45" s="130"/>
      <c r="F45" s="130"/>
    </row>
    <row r="46" spans="1:6" s="112" customFormat="1" ht="16.5" thickBot="1" x14ac:dyDescent="0.3">
      <c r="A46" s="137"/>
      <c r="B46" s="134" t="s">
        <v>265</v>
      </c>
      <c r="C46" s="135">
        <f t="shared" si="6"/>
        <v>0</v>
      </c>
      <c r="D46" s="135"/>
      <c r="E46" s="135"/>
      <c r="F46" s="135"/>
    </row>
    <row r="47" spans="1:6" ht="18.75" x14ac:dyDescent="0.25">
      <c r="A47" s="103"/>
    </row>
    <row r="50" spans="1:6" x14ac:dyDescent="0.25">
      <c r="A50" s="210" t="s">
        <v>278</v>
      </c>
      <c r="B50" s="210"/>
      <c r="C50" s="210"/>
      <c r="D50" s="210"/>
      <c r="E50" s="210"/>
      <c r="F50" s="210"/>
    </row>
    <row r="51" spans="1:6" x14ac:dyDescent="0.25">
      <c r="A51" s="210" t="s">
        <v>279</v>
      </c>
      <c r="B51" s="210"/>
      <c r="C51" s="210"/>
      <c r="D51" s="210"/>
      <c r="E51" s="210"/>
      <c r="F51" s="210"/>
    </row>
    <row r="52" spans="1:6" x14ac:dyDescent="0.25">
      <c r="A52" s="210" t="s">
        <v>280</v>
      </c>
      <c r="B52" s="210"/>
      <c r="C52" s="210"/>
      <c r="D52" s="210"/>
      <c r="E52" s="210"/>
      <c r="F52" s="210"/>
    </row>
    <row r="53" spans="1:6" ht="30.75" customHeight="1" x14ac:dyDescent="0.25"/>
    <row r="54" spans="1:6" ht="15" customHeight="1" x14ac:dyDescent="0.25"/>
    <row r="55" spans="1:6" ht="66.75" customHeight="1" x14ac:dyDescent="0.25"/>
  </sheetData>
  <mergeCells count="11">
    <mergeCell ref="D1:F1"/>
    <mergeCell ref="A2:F2"/>
    <mergeCell ref="A4:F4"/>
    <mergeCell ref="A6:B8"/>
    <mergeCell ref="D6:F6"/>
    <mergeCell ref="D7:F7"/>
    <mergeCell ref="A9:B9"/>
    <mergeCell ref="A10:B10"/>
    <mergeCell ref="A50:F50"/>
    <mergeCell ref="A51:F51"/>
    <mergeCell ref="A52:F52"/>
  </mergeCells>
  <hyperlinks>
    <hyperlink ref="A4" location="_ftn1" display="_ftn1"/>
    <hyperlink ref="B16" location="_ftn2" display="_ftn2"/>
    <hyperlink ref="B22" location="_ftn3" display="_ftn3"/>
    <hyperlink ref="A50" location="_ftnref1" display="_ftnref1"/>
    <hyperlink ref="A51" location="_ftnref2" display="_ftnref2"/>
    <hyperlink ref="A52" location="_ftnref3" display="_ftnref3"/>
    <hyperlink ref="B34" location="_ftn3" display="_ftn3"/>
    <hyperlink ref="B46" location="_ftn3" display="_ftn3"/>
  </hyperlinks>
  <pageMargins left="0.70866141732283472" right="0.70866141732283472" top="0.74803149606299213" bottom="0.74803149606299213" header="0.31496062992125984" footer="0.31496062992125984"/>
  <pageSetup paperSize="9" scale="97" firstPageNumber="75" fitToHeight="0" orientation="portrait" useFirstPageNumber="1" r:id="rId1"/>
  <headerFooter>
    <oddHeader>Страница &amp;P</oddHead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view="pageLayout" topLeftCell="B45" zoomScale="154" zoomScaleNormal="100" zoomScalePageLayoutView="154" workbookViewId="0">
      <selection activeCell="B54" sqref="B54"/>
    </sheetView>
  </sheetViews>
  <sheetFormatPr defaultRowHeight="15" x14ac:dyDescent="0.25"/>
  <cols>
    <col min="1" max="1" width="4.140625" customWidth="1"/>
    <col min="2" max="2" width="31" customWidth="1"/>
    <col min="3" max="3" width="10.5703125" customWidth="1"/>
    <col min="4" max="4" width="14.28515625" customWidth="1"/>
    <col min="5" max="8" width="8.85546875" customWidth="1"/>
    <col min="9" max="9" width="13" customWidth="1"/>
    <col min="10" max="12" width="8.85546875" customWidth="1"/>
    <col min="13" max="13" width="24" style="17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74" t="s">
        <v>245</v>
      </c>
      <c r="L1" s="274"/>
      <c r="M1" s="274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23"/>
      <c r="N2" s="1"/>
    </row>
    <row r="3" spans="1:15" x14ac:dyDescent="0.25">
      <c r="A3" s="202" t="s">
        <v>202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/>
      <c r="N4" s="1"/>
    </row>
    <row r="5" spans="1:15" ht="27.75" customHeight="1" x14ac:dyDescent="0.25">
      <c r="A5" s="203" t="s">
        <v>0</v>
      </c>
      <c r="B5" s="203" t="s">
        <v>1</v>
      </c>
      <c r="C5" s="203" t="s">
        <v>2</v>
      </c>
      <c r="D5" s="203" t="s">
        <v>7</v>
      </c>
      <c r="E5" s="204" t="s">
        <v>3</v>
      </c>
      <c r="F5" s="204"/>
      <c r="G5" s="204"/>
      <c r="H5" s="204"/>
      <c r="I5" s="203" t="s">
        <v>5</v>
      </c>
      <c r="J5" s="203"/>
      <c r="K5" s="203"/>
      <c r="L5" s="203"/>
      <c r="M5" s="203" t="s">
        <v>8</v>
      </c>
      <c r="N5" s="1"/>
    </row>
    <row r="6" spans="1:15" ht="51" customHeight="1" x14ac:dyDescent="0.25">
      <c r="A6" s="203"/>
      <c r="B6" s="203"/>
      <c r="C6" s="203"/>
      <c r="D6" s="203"/>
      <c r="E6" s="16" t="s">
        <v>4</v>
      </c>
      <c r="F6" s="16" t="s">
        <v>107</v>
      </c>
      <c r="G6" s="16" t="s">
        <v>108</v>
      </c>
      <c r="H6" s="16" t="s">
        <v>109</v>
      </c>
      <c r="I6" s="15" t="s">
        <v>6</v>
      </c>
      <c r="J6" s="16" t="s">
        <v>107</v>
      </c>
      <c r="K6" s="16" t="s">
        <v>108</v>
      </c>
      <c r="L6" s="16" t="s">
        <v>109</v>
      </c>
      <c r="M6" s="203"/>
      <c r="N6" s="2"/>
      <c r="O6" s="3"/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22">
        <v>13</v>
      </c>
      <c r="N7" s="1"/>
    </row>
    <row r="8" spans="1:15" x14ac:dyDescent="0.25">
      <c r="A8" s="13"/>
      <c r="B8" s="205" t="s">
        <v>206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"/>
    </row>
    <row r="9" spans="1:15" ht="15" customHeight="1" x14ac:dyDescent="0.25">
      <c r="A9" s="63" t="s">
        <v>9</v>
      </c>
      <c r="B9" s="275" t="s">
        <v>207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7"/>
      <c r="N9" s="1"/>
    </row>
    <row r="10" spans="1:15" x14ac:dyDescent="0.25">
      <c r="A10" s="191" t="s">
        <v>10</v>
      </c>
      <c r="B10" s="194" t="s">
        <v>203</v>
      </c>
      <c r="C10" s="194" t="s">
        <v>162</v>
      </c>
      <c r="D10" s="5" t="s">
        <v>11</v>
      </c>
      <c r="E10" s="13">
        <f>SUM(E11:E15)</f>
        <v>8795.7000000000007</v>
      </c>
      <c r="F10" s="13">
        <f t="shared" ref="F10:G10" si="0">SUM(F11:F15)</f>
        <v>2931.9</v>
      </c>
      <c r="G10" s="13">
        <f t="shared" si="0"/>
        <v>2931.9</v>
      </c>
      <c r="H10" s="34">
        <f>H12+H13+H14+H15</f>
        <v>2931.9</v>
      </c>
      <c r="I10" s="278" t="s">
        <v>297</v>
      </c>
      <c r="J10" s="169">
        <v>320</v>
      </c>
      <c r="K10" s="169">
        <v>320</v>
      </c>
      <c r="L10" s="169">
        <v>320</v>
      </c>
      <c r="M10" s="166" t="s">
        <v>167</v>
      </c>
      <c r="N10" s="1"/>
    </row>
    <row r="11" spans="1:15" x14ac:dyDescent="0.25">
      <c r="A11" s="192"/>
      <c r="B11" s="195"/>
      <c r="C11" s="195"/>
      <c r="D11" s="270" t="s">
        <v>12</v>
      </c>
      <c r="E11" s="271"/>
      <c r="F11" s="271"/>
      <c r="G11" s="271"/>
      <c r="H11" s="272"/>
      <c r="I11" s="279"/>
      <c r="J11" s="170"/>
      <c r="K11" s="170"/>
      <c r="L11" s="170"/>
      <c r="M11" s="167"/>
      <c r="N11" s="1"/>
    </row>
    <row r="12" spans="1:15" x14ac:dyDescent="0.25">
      <c r="A12" s="192"/>
      <c r="B12" s="195"/>
      <c r="C12" s="195"/>
      <c r="D12" s="5" t="s">
        <v>13</v>
      </c>
      <c r="E12" s="32">
        <f>F12+G12+H12</f>
        <v>5549.7000000000007</v>
      </c>
      <c r="F12" s="34">
        <v>1849.9</v>
      </c>
      <c r="G12" s="34">
        <v>1849.9</v>
      </c>
      <c r="H12" s="34">
        <v>1849.9</v>
      </c>
      <c r="I12" s="279"/>
      <c r="J12" s="170"/>
      <c r="K12" s="170"/>
      <c r="L12" s="170"/>
      <c r="M12" s="167"/>
      <c r="N12" s="1"/>
    </row>
    <row r="13" spans="1:15" x14ac:dyDescent="0.25">
      <c r="A13" s="192"/>
      <c r="B13" s="195"/>
      <c r="C13" s="195"/>
      <c r="D13" s="5" t="s">
        <v>14</v>
      </c>
      <c r="E13" s="32">
        <f t="shared" ref="E13:E15" si="1">F13+G13+H13</f>
        <v>3246</v>
      </c>
      <c r="F13" s="64">
        <v>1082</v>
      </c>
      <c r="G13" s="64">
        <v>1082</v>
      </c>
      <c r="H13" s="64">
        <v>1082</v>
      </c>
      <c r="I13" s="279"/>
      <c r="J13" s="170"/>
      <c r="K13" s="170"/>
      <c r="L13" s="170"/>
      <c r="M13" s="167"/>
      <c r="N13" s="1"/>
    </row>
    <row r="14" spans="1:15" x14ac:dyDescent="0.25">
      <c r="A14" s="192"/>
      <c r="B14" s="195"/>
      <c r="C14" s="195"/>
      <c r="D14" s="5" t="s">
        <v>15</v>
      </c>
      <c r="E14" s="13">
        <f t="shared" si="1"/>
        <v>0</v>
      </c>
      <c r="F14" s="13">
        <v>0</v>
      </c>
      <c r="G14" s="13">
        <v>0</v>
      </c>
      <c r="H14" s="13">
        <v>0</v>
      </c>
      <c r="I14" s="279"/>
      <c r="J14" s="170"/>
      <c r="K14" s="170"/>
      <c r="L14" s="170"/>
      <c r="M14" s="167"/>
      <c r="N14" s="1"/>
    </row>
    <row r="15" spans="1:15" x14ac:dyDescent="0.25">
      <c r="A15" s="193"/>
      <c r="B15" s="196"/>
      <c r="C15" s="196"/>
      <c r="D15" s="5" t="s">
        <v>16</v>
      </c>
      <c r="E15" s="13">
        <f t="shared" si="1"/>
        <v>0</v>
      </c>
      <c r="F15" s="13">
        <v>0</v>
      </c>
      <c r="G15" s="13">
        <v>0</v>
      </c>
      <c r="H15" s="13">
        <v>0</v>
      </c>
      <c r="I15" s="280"/>
      <c r="J15" s="171"/>
      <c r="K15" s="171"/>
      <c r="L15" s="171"/>
      <c r="M15" s="168"/>
      <c r="N15" s="1"/>
    </row>
    <row r="16" spans="1:15" x14ac:dyDescent="0.25">
      <c r="A16" s="163"/>
      <c r="B16" s="191" t="s">
        <v>18</v>
      </c>
      <c r="C16" s="163"/>
      <c r="D16" s="5" t="s">
        <v>11</v>
      </c>
      <c r="E16" s="13">
        <f t="shared" ref="E16" si="2">SUM(E17:E21)</f>
        <v>8795.7000000000007</v>
      </c>
      <c r="F16" s="34">
        <f>F18+F19+F20+F21</f>
        <v>2931.9</v>
      </c>
      <c r="G16" s="34">
        <f>G18+G19+G20+G21</f>
        <v>2931.9</v>
      </c>
      <c r="H16" s="34">
        <f>H18+H19+H20+H21</f>
        <v>2931.9</v>
      </c>
      <c r="I16" s="166"/>
      <c r="J16" s="163"/>
      <c r="K16" s="163"/>
      <c r="L16" s="163"/>
      <c r="M16" s="166"/>
      <c r="N16" s="1"/>
    </row>
    <row r="17" spans="1:14" x14ac:dyDescent="0.25">
      <c r="A17" s="164"/>
      <c r="B17" s="192"/>
      <c r="C17" s="164"/>
      <c r="D17" s="270" t="s">
        <v>12</v>
      </c>
      <c r="E17" s="271"/>
      <c r="F17" s="271"/>
      <c r="G17" s="271"/>
      <c r="H17" s="272"/>
      <c r="I17" s="167"/>
      <c r="J17" s="164"/>
      <c r="K17" s="164"/>
      <c r="L17" s="164"/>
      <c r="M17" s="167"/>
      <c r="N17" s="1"/>
    </row>
    <row r="18" spans="1:14" x14ac:dyDescent="0.25">
      <c r="A18" s="164"/>
      <c r="B18" s="192"/>
      <c r="C18" s="164"/>
      <c r="D18" s="5" t="s">
        <v>13</v>
      </c>
      <c r="E18" s="13">
        <f t="shared" ref="E18:E21" si="3">F18+G18+H18</f>
        <v>5549.7000000000007</v>
      </c>
      <c r="F18" s="34">
        <f>F12</f>
        <v>1849.9</v>
      </c>
      <c r="G18" s="34">
        <f>G12</f>
        <v>1849.9</v>
      </c>
      <c r="H18" s="13">
        <f>H12</f>
        <v>1849.9</v>
      </c>
      <c r="I18" s="167"/>
      <c r="J18" s="164"/>
      <c r="K18" s="164"/>
      <c r="L18" s="164"/>
      <c r="M18" s="167"/>
      <c r="N18" s="1"/>
    </row>
    <row r="19" spans="1:14" x14ac:dyDescent="0.25">
      <c r="A19" s="164"/>
      <c r="B19" s="192"/>
      <c r="C19" s="164"/>
      <c r="D19" s="5" t="s">
        <v>14</v>
      </c>
      <c r="E19" s="65">
        <f t="shared" si="3"/>
        <v>3246</v>
      </c>
      <c r="F19" s="65">
        <f>F13</f>
        <v>1082</v>
      </c>
      <c r="G19" s="65">
        <f t="shared" ref="F19:H21" si="4">G13</f>
        <v>1082</v>
      </c>
      <c r="H19" s="65">
        <f>H13</f>
        <v>1082</v>
      </c>
      <c r="I19" s="167"/>
      <c r="J19" s="164"/>
      <c r="K19" s="164"/>
      <c r="L19" s="164"/>
      <c r="M19" s="167"/>
      <c r="N19" s="1"/>
    </row>
    <row r="20" spans="1:14" x14ac:dyDescent="0.25">
      <c r="A20" s="164"/>
      <c r="B20" s="192"/>
      <c r="C20" s="164"/>
      <c r="D20" s="5" t="s">
        <v>15</v>
      </c>
      <c r="E20" s="13">
        <f t="shared" si="3"/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67"/>
      <c r="J20" s="164"/>
      <c r="K20" s="164"/>
      <c r="L20" s="164"/>
      <c r="M20" s="167"/>
      <c r="N20" s="1"/>
    </row>
    <row r="21" spans="1:14" x14ac:dyDescent="0.25">
      <c r="A21" s="165"/>
      <c r="B21" s="193"/>
      <c r="C21" s="165"/>
      <c r="D21" s="5" t="s">
        <v>16</v>
      </c>
      <c r="E21" s="13">
        <f t="shared" si="3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68"/>
      <c r="J21" s="165"/>
      <c r="K21" s="165"/>
      <c r="L21" s="165"/>
      <c r="M21" s="168"/>
      <c r="N21" s="1"/>
    </row>
    <row r="22" spans="1:14" ht="26.25" customHeight="1" x14ac:dyDescent="0.25">
      <c r="A22" s="13" t="s">
        <v>22</v>
      </c>
      <c r="B22" s="281" t="s">
        <v>209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3"/>
      <c r="N22" s="1"/>
    </row>
    <row r="23" spans="1:14" x14ac:dyDescent="0.25">
      <c r="A23" s="268" t="s">
        <v>27</v>
      </c>
      <c r="B23" s="269" t="s">
        <v>204</v>
      </c>
      <c r="C23" s="194" t="s">
        <v>162</v>
      </c>
      <c r="D23" s="5" t="s">
        <v>11</v>
      </c>
      <c r="E23" s="13">
        <f t="shared" ref="E23:H23" si="5">SUM(E24:E28)</f>
        <v>1050</v>
      </c>
      <c r="F23" s="13">
        <f t="shared" si="5"/>
        <v>350</v>
      </c>
      <c r="G23" s="13">
        <f t="shared" si="5"/>
        <v>350</v>
      </c>
      <c r="H23" s="13">
        <f t="shared" si="5"/>
        <v>350</v>
      </c>
      <c r="I23" s="286" t="s">
        <v>210</v>
      </c>
      <c r="J23" s="169">
        <v>220</v>
      </c>
      <c r="K23" s="169">
        <v>220</v>
      </c>
      <c r="L23" s="169">
        <v>220</v>
      </c>
      <c r="M23" s="183" t="s">
        <v>163</v>
      </c>
      <c r="N23" s="1"/>
    </row>
    <row r="24" spans="1:14" x14ac:dyDescent="0.25">
      <c r="A24" s="268"/>
      <c r="B24" s="269"/>
      <c r="C24" s="195"/>
      <c r="D24" s="270" t="s">
        <v>12</v>
      </c>
      <c r="E24" s="271"/>
      <c r="F24" s="271"/>
      <c r="G24" s="271"/>
      <c r="H24" s="272"/>
      <c r="I24" s="287"/>
      <c r="J24" s="170"/>
      <c r="K24" s="170"/>
      <c r="L24" s="170"/>
      <c r="M24" s="184"/>
      <c r="N24" s="1"/>
    </row>
    <row r="25" spans="1:14" x14ac:dyDescent="0.25">
      <c r="A25" s="268"/>
      <c r="B25" s="269"/>
      <c r="C25" s="195"/>
      <c r="D25" s="5" t="s">
        <v>13</v>
      </c>
      <c r="E25" s="13">
        <f t="shared" ref="E25:E28" si="6">F25+G25+H25</f>
        <v>1050</v>
      </c>
      <c r="F25" s="18">
        <v>350</v>
      </c>
      <c r="G25" s="18">
        <v>350</v>
      </c>
      <c r="H25" s="18">
        <v>350</v>
      </c>
      <c r="I25" s="287"/>
      <c r="J25" s="170"/>
      <c r="K25" s="170"/>
      <c r="L25" s="170"/>
      <c r="M25" s="184"/>
      <c r="N25" s="1"/>
    </row>
    <row r="26" spans="1:14" x14ac:dyDescent="0.25">
      <c r="A26" s="268"/>
      <c r="B26" s="269"/>
      <c r="C26" s="195"/>
      <c r="D26" s="5" t="s">
        <v>14</v>
      </c>
      <c r="E26" s="13">
        <f t="shared" si="6"/>
        <v>0</v>
      </c>
      <c r="F26" s="18">
        <v>0</v>
      </c>
      <c r="G26" s="18">
        <v>0</v>
      </c>
      <c r="H26" s="18">
        <v>0</v>
      </c>
      <c r="I26" s="287"/>
      <c r="J26" s="170"/>
      <c r="K26" s="170"/>
      <c r="L26" s="170"/>
      <c r="M26" s="184"/>
      <c r="N26" s="1"/>
    </row>
    <row r="27" spans="1:14" x14ac:dyDescent="0.25">
      <c r="A27" s="268"/>
      <c r="B27" s="269"/>
      <c r="C27" s="195"/>
      <c r="D27" s="5" t="s">
        <v>15</v>
      </c>
      <c r="E27" s="13">
        <f t="shared" si="6"/>
        <v>0</v>
      </c>
      <c r="F27" s="18">
        <v>0</v>
      </c>
      <c r="G27" s="18">
        <v>0</v>
      </c>
      <c r="H27" s="18">
        <v>0</v>
      </c>
      <c r="I27" s="287"/>
      <c r="J27" s="170"/>
      <c r="K27" s="170"/>
      <c r="L27" s="170"/>
      <c r="M27" s="184"/>
      <c r="N27" s="1"/>
    </row>
    <row r="28" spans="1:14" x14ac:dyDescent="0.25">
      <c r="A28" s="268"/>
      <c r="B28" s="269"/>
      <c r="C28" s="196"/>
      <c r="D28" s="5" t="s">
        <v>16</v>
      </c>
      <c r="E28" s="13">
        <f t="shared" si="6"/>
        <v>0</v>
      </c>
      <c r="F28" s="18">
        <v>0</v>
      </c>
      <c r="G28" s="18">
        <v>0</v>
      </c>
      <c r="H28" s="18">
        <v>0</v>
      </c>
      <c r="I28" s="288"/>
      <c r="J28" s="171"/>
      <c r="K28" s="171"/>
      <c r="L28" s="171"/>
      <c r="M28" s="185"/>
      <c r="N28" s="1"/>
    </row>
    <row r="29" spans="1:14" x14ac:dyDescent="0.25">
      <c r="A29" s="273"/>
      <c r="B29" s="269" t="s">
        <v>25</v>
      </c>
      <c r="C29" s="273"/>
      <c r="D29" s="5" t="s">
        <v>11</v>
      </c>
      <c r="E29" s="13">
        <f t="shared" ref="E29:H29" si="7">SUM(E30:E34)</f>
        <v>1050</v>
      </c>
      <c r="F29" s="13">
        <f t="shared" si="7"/>
        <v>350</v>
      </c>
      <c r="G29" s="13">
        <f t="shared" si="7"/>
        <v>350</v>
      </c>
      <c r="H29" s="13">
        <f t="shared" si="7"/>
        <v>350</v>
      </c>
      <c r="I29" s="163"/>
      <c r="J29" s="163"/>
      <c r="K29" s="163"/>
      <c r="L29" s="163"/>
      <c r="M29" s="166"/>
      <c r="N29" s="1"/>
    </row>
    <row r="30" spans="1:14" x14ac:dyDescent="0.25">
      <c r="A30" s="273"/>
      <c r="B30" s="269"/>
      <c r="C30" s="273"/>
      <c r="D30" s="270" t="s">
        <v>12</v>
      </c>
      <c r="E30" s="271"/>
      <c r="F30" s="271"/>
      <c r="G30" s="271"/>
      <c r="H30" s="272"/>
      <c r="I30" s="164"/>
      <c r="J30" s="164"/>
      <c r="K30" s="164"/>
      <c r="L30" s="164"/>
      <c r="M30" s="167"/>
      <c r="N30" s="1"/>
    </row>
    <row r="31" spans="1:14" x14ac:dyDescent="0.25">
      <c r="A31" s="273"/>
      <c r="B31" s="269"/>
      <c r="C31" s="273"/>
      <c r="D31" s="5" t="s">
        <v>13</v>
      </c>
      <c r="E31" s="13">
        <f t="shared" ref="E31:E34" si="8">F31+G31+H31</f>
        <v>1050</v>
      </c>
      <c r="F31" s="13">
        <f t="shared" ref="F31:H34" si="9">F25</f>
        <v>350</v>
      </c>
      <c r="G31" s="13">
        <f t="shared" si="9"/>
        <v>350</v>
      </c>
      <c r="H31" s="13">
        <f t="shared" si="9"/>
        <v>350</v>
      </c>
      <c r="I31" s="164"/>
      <c r="J31" s="164"/>
      <c r="K31" s="164"/>
      <c r="L31" s="164"/>
      <c r="M31" s="167"/>
      <c r="N31" s="1"/>
    </row>
    <row r="32" spans="1:14" x14ac:dyDescent="0.25">
      <c r="A32" s="273"/>
      <c r="B32" s="269"/>
      <c r="C32" s="273"/>
      <c r="D32" s="5" t="s">
        <v>14</v>
      </c>
      <c r="E32" s="13">
        <f t="shared" si="8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64"/>
      <c r="J32" s="164"/>
      <c r="K32" s="164"/>
      <c r="L32" s="164"/>
      <c r="M32" s="167"/>
      <c r="N32" s="1"/>
    </row>
    <row r="33" spans="1:14" x14ac:dyDescent="0.25">
      <c r="A33" s="273"/>
      <c r="B33" s="269"/>
      <c r="C33" s="273"/>
      <c r="D33" s="5" t="s">
        <v>15</v>
      </c>
      <c r="E33" s="13">
        <f t="shared" si="8"/>
        <v>0</v>
      </c>
      <c r="F33" s="13">
        <f t="shared" si="9"/>
        <v>0</v>
      </c>
      <c r="G33" s="13">
        <f t="shared" si="9"/>
        <v>0</v>
      </c>
      <c r="H33" s="13">
        <f t="shared" si="9"/>
        <v>0</v>
      </c>
      <c r="I33" s="164"/>
      <c r="J33" s="164"/>
      <c r="K33" s="164"/>
      <c r="L33" s="164"/>
      <c r="M33" s="167"/>
      <c r="N33" s="1"/>
    </row>
    <row r="34" spans="1:14" x14ac:dyDescent="0.25">
      <c r="A34" s="273"/>
      <c r="B34" s="269"/>
      <c r="C34" s="273"/>
      <c r="D34" s="5" t="s">
        <v>16</v>
      </c>
      <c r="E34" s="13">
        <f t="shared" si="8"/>
        <v>0</v>
      </c>
      <c r="F34" s="13">
        <f t="shared" si="9"/>
        <v>0</v>
      </c>
      <c r="G34" s="13">
        <f t="shared" si="9"/>
        <v>0</v>
      </c>
      <c r="H34" s="13">
        <f t="shared" si="9"/>
        <v>0</v>
      </c>
      <c r="I34" s="165"/>
      <c r="J34" s="165"/>
      <c r="K34" s="165"/>
      <c r="L34" s="165"/>
      <c r="M34" s="168"/>
      <c r="N34" s="1"/>
    </row>
    <row r="35" spans="1:14" x14ac:dyDescent="0.25">
      <c r="A35" s="14" t="s">
        <v>87</v>
      </c>
      <c r="B35" s="281" t="s">
        <v>208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3"/>
      <c r="N35" s="1"/>
    </row>
    <row r="36" spans="1:14" x14ac:dyDescent="0.25">
      <c r="A36" s="268" t="s">
        <v>89</v>
      </c>
      <c r="B36" s="269" t="s">
        <v>205</v>
      </c>
      <c r="C36" s="194" t="s">
        <v>162</v>
      </c>
      <c r="D36" s="5" t="s">
        <v>11</v>
      </c>
      <c r="E36" s="14">
        <f>SUM(E37:E41)</f>
        <v>711.3</v>
      </c>
      <c r="F36" s="14">
        <f t="shared" ref="F36:H36" si="10">SUM(F37:F41)</f>
        <v>237.1</v>
      </c>
      <c r="G36" s="14">
        <f t="shared" si="10"/>
        <v>237.1</v>
      </c>
      <c r="H36" s="14">
        <f t="shared" si="10"/>
        <v>237.1</v>
      </c>
      <c r="I36" s="289" t="s">
        <v>211</v>
      </c>
      <c r="J36" s="169">
        <v>290</v>
      </c>
      <c r="K36" s="169">
        <v>290</v>
      </c>
      <c r="L36" s="169">
        <v>290</v>
      </c>
      <c r="M36" s="183" t="s">
        <v>163</v>
      </c>
      <c r="N36" s="1"/>
    </row>
    <row r="37" spans="1:14" x14ac:dyDescent="0.25">
      <c r="A37" s="268"/>
      <c r="B37" s="269"/>
      <c r="C37" s="195"/>
      <c r="D37" s="270" t="s">
        <v>12</v>
      </c>
      <c r="E37" s="271"/>
      <c r="F37" s="271"/>
      <c r="G37" s="271"/>
      <c r="H37" s="272"/>
      <c r="I37" s="290"/>
      <c r="J37" s="170"/>
      <c r="K37" s="170"/>
      <c r="L37" s="170"/>
      <c r="M37" s="184"/>
      <c r="N37" s="1"/>
    </row>
    <row r="38" spans="1:14" x14ac:dyDescent="0.25">
      <c r="A38" s="268"/>
      <c r="B38" s="269"/>
      <c r="C38" s="195"/>
      <c r="D38" s="5" t="s">
        <v>13</v>
      </c>
      <c r="E38" s="14">
        <f>F38+G38+H38</f>
        <v>711.3</v>
      </c>
      <c r="F38" s="14">
        <v>237.1</v>
      </c>
      <c r="G38" s="18">
        <v>237.1</v>
      </c>
      <c r="H38" s="18">
        <v>237.1</v>
      </c>
      <c r="I38" s="290"/>
      <c r="J38" s="170"/>
      <c r="K38" s="170"/>
      <c r="L38" s="170"/>
      <c r="M38" s="184"/>
      <c r="N38" s="1"/>
    </row>
    <row r="39" spans="1:14" x14ac:dyDescent="0.25">
      <c r="A39" s="268"/>
      <c r="B39" s="269"/>
      <c r="C39" s="195"/>
      <c r="D39" s="5" t="s">
        <v>14</v>
      </c>
      <c r="E39" s="14">
        <f t="shared" ref="E39:E41" si="11">F39+G39+H39</f>
        <v>0</v>
      </c>
      <c r="F39" s="14">
        <v>0</v>
      </c>
      <c r="G39" s="14">
        <v>0</v>
      </c>
      <c r="H39" s="14">
        <v>0</v>
      </c>
      <c r="I39" s="290"/>
      <c r="J39" s="170"/>
      <c r="K39" s="170"/>
      <c r="L39" s="170"/>
      <c r="M39" s="184"/>
      <c r="N39" s="1"/>
    </row>
    <row r="40" spans="1:14" x14ac:dyDescent="0.25">
      <c r="A40" s="268"/>
      <c r="B40" s="269"/>
      <c r="C40" s="195"/>
      <c r="D40" s="5" t="s">
        <v>15</v>
      </c>
      <c r="E40" s="14">
        <f t="shared" si="11"/>
        <v>0</v>
      </c>
      <c r="F40" s="14">
        <v>0</v>
      </c>
      <c r="G40" s="14">
        <v>0</v>
      </c>
      <c r="H40" s="14">
        <v>0</v>
      </c>
      <c r="I40" s="290"/>
      <c r="J40" s="170"/>
      <c r="K40" s="170"/>
      <c r="L40" s="170"/>
      <c r="M40" s="184"/>
      <c r="N40" s="1"/>
    </row>
    <row r="41" spans="1:14" x14ac:dyDescent="0.25">
      <c r="A41" s="268"/>
      <c r="B41" s="269"/>
      <c r="C41" s="196"/>
      <c r="D41" s="5" t="s">
        <v>16</v>
      </c>
      <c r="E41" s="14">
        <f t="shared" si="11"/>
        <v>0</v>
      </c>
      <c r="F41" s="14">
        <v>0</v>
      </c>
      <c r="G41" s="14">
        <v>0</v>
      </c>
      <c r="H41" s="14">
        <v>0</v>
      </c>
      <c r="I41" s="291"/>
      <c r="J41" s="171"/>
      <c r="K41" s="171"/>
      <c r="L41" s="171"/>
      <c r="M41" s="185"/>
      <c r="N41" s="1"/>
    </row>
    <row r="42" spans="1:14" x14ac:dyDescent="0.25">
      <c r="A42" s="163"/>
      <c r="B42" s="191" t="s">
        <v>88</v>
      </c>
      <c r="C42" s="163"/>
      <c r="D42" s="5" t="s">
        <v>11</v>
      </c>
      <c r="E42" s="14">
        <f t="shared" ref="E42:H42" si="12">SUM(E43:E47)</f>
        <v>711.3</v>
      </c>
      <c r="F42" s="14">
        <f t="shared" si="12"/>
        <v>237.1</v>
      </c>
      <c r="G42" s="14">
        <f t="shared" si="12"/>
        <v>237.1</v>
      </c>
      <c r="H42" s="14">
        <f t="shared" si="12"/>
        <v>237.1</v>
      </c>
      <c r="I42" s="163"/>
      <c r="J42" s="163"/>
      <c r="K42" s="163"/>
      <c r="L42" s="163"/>
      <c r="M42" s="166"/>
      <c r="N42" s="1"/>
    </row>
    <row r="43" spans="1:14" x14ac:dyDescent="0.25">
      <c r="A43" s="164"/>
      <c r="B43" s="192"/>
      <c r="C43" s="164"/>
      <c r="D43" s="270" t="s">
        <v>12</v>
      </c>
      <c r="E43" s="271"/>
      <c r="F43" s="271"/>
      <c r="G43" s="271"/>
      <c r="H43" s="272"/>
      <c r="I43" s="164"/>
      <c r="J43" s="164"/>
      <c r="K43" s="164"/>
      <c r="L43" s="164"/>
      <c r="M43" s="167"/>
      <c r="N43" s="1"/>
    </row>
    <row r="44" spans="1:14" x14ac:dyDescent="0.25">
      <c r="A44" s="164"/>
      <c r="B44" s="192"/>
      <c r="C44" s="164"/>
      <c r="D44" s="5" t="s">
        <v>13</v>
      </c>
      <c r="E44" s="14">
        <f t="shared" ref="E44:E47" si="13">F44+G44+H44</f>
        <v>711.3</v>
      </c>
      <c r="F44" s="14">
        <f t="shared" ref="F44:H47" si="14">F38</f>
        <v>237.1</v>
      </c>
      <c r="G44" s="14">
        <f t="shared" si="14"/>
        <v>237.1</v>
      </c>
      <c r="H44" s="14">
        <f t="shared" si="14"/>
        <v>237.1</v>
      </c>
      <c r="I44" s="164"/>
      <c r="J44" s="164"/>
      <c r="K44" s="164"/>
      <c r="L44" s="164"/>
      <c r="M44" s="167"/>
      <c r="N44" s="1"/>
    </row>
    <row r="45" spans="1:14" x14ac:dyDescent="0.25">
      <c r="A45" s="164"/>
      <c r="B45" s="192"/>
      <c r="C45" s="164"/>
      <c r="D45" s="5" t="s">
        <v>14</v>
      </c>
      <c r="E45" s="14">
        <f t="shared" si="13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64"/>
      <c r="J45" s="164"/>
      <c r="K45" s="164"/>
      <c r="L45" s="164"/>
      <c r="M45" s="167"/>
      <c r="N45" s="1"/>
    </row>
    <row r="46" spans="1:14" x14ac:dyDescent="0.25">
      <c r="A46" s="164"/>
      <c r="B46" s="192"/>
      <c r="C46" s="164"/>
      <c r="D46" s="5" t="s">
        <v>15</v>
      </c>
      <c r="E46" s="14">
        <f t="shared" si="13"/>
        <v>0</v>
      </c>
      <c r="F46" s="14">
        <f t="shared" si="14"/>
        <v>0</v>
      </c>
      <c r="G46" s="14">
        <f t="shared" si="14"/>
        <v>0</v>
      </c>
      <c r="H46" s="14">
        <f t="shared" si="14"/>
        <v>0</v>
      </c>
      <c r="I46" s="164"/>
      <c r="J46" s="164"/>
      <c r="K46" s="164"/>
      <c r="L46" s="164"/>
      <c r="M46" s="167"/>
      <c r="N46" s="1"/>
    </row>
    <row r="47" spans="1:14" x14ac:dyDescent="0.25">
      <c r="A47" s="165"/>
      <c r="B47" s="193"/>
      <c r="C47" s="165"/>
      <c r="D47" s="5" t="s">
        <v>16</v>
      </c>
      <c r="E47" s="14">
        <f t="shared" si="13"/>
        <v>0</v>
      </c>
      <c r="F47" s="14">
        <f t="shared" si="14"/>
        <v>0</v>
      </c>
      <c r="G47" s="14">
        <f t="shared" si="14"/>
        <v>0</v>
      </c>
      <c r="H47" s="14">
        <f t="shared" si="14"/>
        <v>0</v>
      </c>
      <c r="I47" s="165"/>
      <c r="J47" s="165"/>
      <c r="K47" s="165"/>
      <c r="L47" s="165"/>
      <c r="M47" s="168"/>
      <c r="N47" s="1"/>
    </row>
    <row r="48" spans="1:14" x14ac:dyDescent="0.25">
      <c r="A48" s="273"/>
      <c r="B48" s="269" t="s">
        <v>317</v>
      </c>
      <c r="C48" s="273"/>
      <c r="D48" s="5" t="s">
        <v>11</v>
      </c>
      <c r="E48" s="65">
        <f>SUM(E49:E53)</f>
        <v>10557</v>
      </c>
      <c r="F48" s="65">
        <f t="shared" ref="F48:H48" si="15">SUM(F49:F53)</f>
        <v>3519</v>
      </c>
      <c r="G48" s="65">
        <f t="shared" si="15"/>
        <v>3519</v>
      </c>
      <c r="H48" s="65">
        <f t="shared" si="15"/>
        <v>3519</v>
      </c>
      <c r="I48" s="163"/>
      <c r="J48" s="163"/>
      <c r="K48" s="163"/>
      <c r="L48" s="163"/>
      <c r="M48" s="166"/>
      <c r="N48" s="1"/>
    </row>
    <row r="49" spans="1:14" x14ac:dyDescent="0.25">
      <c r="A49" s="273"/>
      <c r="B49" s="269"/>
      <c r="C49" s="273"/>
      <c r="D49" s="270" t="s">
        <v>12</v>
      </c>
      <c r="E49" s="271"/>
      <c r="F49" s="271"/>
      <c r="G49" s="271"/>
      <c r="H49" s="272"/>
      <c r="I49" s="164"/>
      <c r="J49" s="164"/>
      <c r="K49" s="164"/>
      <c r="L49" s="164"/>
      <c r="M49" s="167"/>
      <c r="N49" s="1"/>
    </row>
    <row r="50" spans="1:14" x14ac:dyDescent="0.25">
      <c r="A50" s="273"/>
      <c r="B50" s="269"/>
      <c r="C50" s="273"/>
      <c r="D50" s="5" t="s">
        <v>13</v>
      </c>
      <c r="E50" s="65">
        <f>F50+G50+H50</f>
        <v>7311</v>
      </c>
      <c r="F50" s="65">
        <f t="shared" ref="F50:H53" si="16">F18+F31+F44</f>
        <v>2437</v>
      </c>
      <c r="G50" s="65">
        <f t="shared" si="16"/>
        <v>2437</v>
      </c>
      <c r="H50" s="65">
        <f t="shared" si="16"/>
        <v>2437</v>
      </c>
      <c r="I50" s="164"/>
      <c r="J50" s="164"/>
      <c r="K50" s="164"/>
      <c r="L50" s="164"/>
      <c r="M50" s="167"/>
      <c r="N50" s="1"/>
    </row>
    <row r="51" spans="1:14" x14ac:dyDescent="0.25">
      <c r="A51" s="273"/>
      <c r="B51" s="269"/>
      <c r="C51" s="273"/>
      <c r="D51" s="5" t="s">
        <v>14</v>
      </c>
      <c r="E51" s="65">
        <f t="shared" ref="E51:E53" si="17">F51+G51+H51</f>
        <v>3246</v>
      </c>
      <c r="F51" s="65">
        <f t="shared" si="16"/>
        <v>1082</v>
      </c>
      <c r="G51" s="65">
        <f t="shared" si="16"/>
        <v>1082</v>
      </c>
      <c r="H51" s="65">
        <f t="shared" si="16"/>
        <v>1082</v>
      </c>
      <c r="I51" s="164"/>
      <c r="J51" s="164"/>
      <c r="K51" s="164"/>
      <c r="L51" s="164"/>
      <c r="M51" s="167"/>
      <c r="N51" s="1"/>
    </row>
    <row r="52" spans="1:14" x14ac:dyDescent="0.25">
      <c r="A52" s="273"/>
      <c r="B52" s="269"/>
      <c r="C52" s="273"/>
      <c r="D52" s="5" t="s">
        <v>15</v>
      </c>
      <c r="E52" s="13">
        <f t="shared" si="17"/>
        <v>0</v>
      </c>
      <c r="F52" s="14">
        <f t="shared" si="16"/>
        <v>0</v>
      </c>
      <c r="G52" s="14">
        <f t="shared" si="16"/>
        <v>0</v>
      </c>
      <c r="H52" s="14">
        <f t="shared" si="16"/>
        <v>0</v>
      </c>
      <c r="I52" s="164"/>
      <c r="J52" s="164"/>
      <c r="K52" s="164"/>
      <c r="L52" s="164"/>
      <c r="M52" s="167"/>
      <c r="N52" s="1"/>
    </row>
    <row r="53" spans="1:14" x14ac:dyDescent="0.25">
      <c r="A53" s="273"/>
      <c r="B53" s="269"/>
      <c r="C53" s="273"/>
      <c r="D53" s="5" t="s">
        <v>16</v>
      </c>
      <c r="E53" s="13">
        <f t="shared" si="17"/>
        <v>0</v>
      </c>
      <c r="F53" s="14">
        <f t="shared" si="16"/>
        <v>0</v>
      </c>
      <c r="G53" s="14">
        <f t="shared" si="16"/>
        <v>0</v>
      </c>
      <c r="H53" s="14">
        <f t="shared" si="16"/>
        <v>0</v>
      </c>
      <c r="I53" s="165"/>
      <c r="J53" s="165"/>
      <c r="K53" s="165"/>
      <c r="L53" s="165"/>
      <c r="M53" s="168"/>
      <c r="N53" s="1"/>
    </row>
    <row r="54" spans="1:14" x14ac:dyDescent="0.25">
      <c r="A54" s="11"/>
      <c r="B54" s="1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21"/>
      <c r="N54" s="1"/>
    </row>
    <row r="55" spans="1:14" ht="30" customHeight="1" x14ac:dyDescent="0.25">
      <c r="A55" s="11"/>
      <c r="B55" s="284" t="s">
        <v>20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1"/>
    </row>
    <row r="56" spans="1:14" x14ac:dyDescent="0.25">
      <c r="A56" s="11"/>
      <c r="B56" s="285" t="s">
        <v>21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1"/>
    </row>
    <row r="57" spans="1:14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1"/>
      <c r="N57" s="1"/>
    </row>
    <row r="58" spans="1:14" x14ac:dyDescent="0.25">
      <c r="A58" s="11"/>
      <c r="B58" s="1"/>
      <c r="C58" s="1"/>
      <c r="D58" s="1"/>
      <c r="E58" s="1"/>
      <c r="F58" s="202" t="s">
        <v>26</v>
      </c>
      <c r="G58" s="202"/>
      <c r="H58" s="1"/>
      <c r="I58" s="1"/>
      <c r="J58" s="1"/>
      <c r="K58" s="1"/>
      <c r="L58" s="1"/>
      <c r="M58" s="21"/>
      <c r="N58" s="1"/>
    </row>
    <row r="59" spans="1:14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1"/>
      <c r="N59" s="1"/>
    </row>
    <row r="60" spans="1:14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1"/>
      <c r="N63" s="1"/>
    </row>
  </sheetData>
  <mergeCells count="79">
    <mergeCell ref="A48:A53"/>
    <mergeCell ref="B48:B53"/>
    <mergeCell ref="C48:C53"/>
    <mergeCell ref="D49:H49"/>
    <mergeCell ref="B35:M35"/>
    <mergeCell ref="A36:A41"/>
    <mergeCell ref="B36:B41"/>
    <mergeCell ref="C36:C41"/>
    <mergeCell ref="M36:M41"/>
    <mergeCell ref="I36:I41"/>
    <mergeCell ref="J36:J41"/>
    <mergeCell ref="K36:K41"/>
    <mergeCell ref="L36:L41"/>
    <mergeCell ref="I42:I47"/>
    <mergeCell ref="J42:J47"/>
    <mergeCell ref="K42:K47"/>
    <mergeCell ref="B22:M22"/>
    <mergeCell ref="M16:M21"/>
    <mergeCell ref="B55:M55"/>
    <mergeCell ref="B56:M56"/>
    <mergeCell ref="F58:G58"/>
    <mergeCell ref="B29:B34"/>
    <mergeCell ref="C29:C34"/>
    <mergeCell ref="D30:H30"/>
    <mergeCell ref="I23:I28"/>
    <mergeCell ref="J23:J28"/>
    <mergeCell ref="K23:K28"/>
    <mergeCell ref="L23:L28"/>
    <mergeCell ref="I29:I34"/>
    <mergeCell ref="J29:J34"/>
    <mergeCell ref="K29:K34"/>
    <mergeCell ref="L29:L34"/>
    <mergeCell ref="B10:B15"/>
    <mergeCell ref="C10:C15"/>
    <mergeCell ref="D11:H11"/>
    <mergeCell ref="M10:M15"/>
    <mergeCell ref="A16:A21"/>
    <mergeCell ref="B16:B21"/>
    <mergeCell ref="C16:C21"/>
    <mergeCell ref="D17:H17"/>
    <mergeCell ref="I10:I15"/>
    <mergeCell ref="J10:J15"/>
    <mergeCell ref="K10:K15"/>
    <mergeCell ref="L10:L15"/>
    <mergeCell ref="I16:I21"/>
    <mergeCell ref="J16:J21"/>
    <mergeCell ref="K16:K21"/>
    <mergeCell ref="L16:L21"/>
    <mergeCell ref="K1:M1"/>
    <mergeCell ref="M23:M28"/>
    <mergeCell ref="M29:M34"/>
    <mergeCell ref="M42:M47"/>
    <mergeCell ref="M48:M53"/>
    <mergeCell ref="A3:M3"/>
    <mergeCell ref="A5:A6"/>
    <mergeCell ref="B5:B6"/>
    <mergeCell ref="C5:C6"/>
    <mergeCell ref="D5:D6"/>
    <mergeCell ref="E5:H5"/>
    <mergeCell ref="I5:L5"/>
    <mergeCell ref="M5:M6"/>
    <mergeCell ref="B8:M8"/>
    <mergeCell ref="B9:M9"/>
    <mergeCell ref="A10:A15"/>
    <mergeCell ref="A23:A28"/>
    <mergeCell ref="B23:B28"/>
    <mergeCell ref="C23:C28"/>
    <mergeCell ref="D24:H24"/>
    <mergeCell ref="A42:A47"/>
    <mergeCell ref="B42:B47"/>
    <mergeCell ref="C42:C47"/>
    <mergeCell ref="D43:H43"/>
    <mergeCell ref="D37:H37"/>
    <mergeCell ref="A29:A34"/>
    <mergeCell ref="L42:L47"/>
    <mergeCell ref="I48:I53"/>
    <mergeCell ref="J48:J53"/>
    <mergeCell ref="K48:K53"/>
    <mergeCell ref="L48:L53"/>
  </mergeCells>
  <pageMargins left="0.31496062992125984" right="0.31496062992125984" top="0.74803149606299213" bottom="0.55118110236220474" header="0.31496062992125984" footer="0.31496062992125984"/>
  <pageSetup paperSize="9" scale="88" firstPageNumber="77" fitToHeight="0" orientation="landscape" useFirstPageNumber="1" r:id="rId1"/>
  <headerFooter>
    <oddHeader>Страница &amp;P</oddHead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Layout" topLeftCell="A25" zoomScaleNormal="100" workbookViewId="0">
      <selection activeCell="A11" sqref="A11"/>
    </sheetView>
  </sheetViews>
  <sheetFormatPr defaultRowHeight="15" x14ac:dyDescent="0.25"/>
  <cols>
    <col min="1" max="1" width="3" customWidth="1"/>
    <col min="2" max="2" width="37.140625" customWidth="1"/>
    <col min="3" max="6" width="11.5703125" style="25" customWidth="1"/>
  </cols>
  <sheetData>
    <row r="1" spans="1:6" x14ac:dyDescent="0.25">
      <c r="D1" s="274" t="s">
        <v>310</v>
      </c>
      <c r="E1" s="274"/>
      <c r="F1" s="274"/>
    </row>
    <row r="2" spans="1:6" ht="52.5" customHeight="1" x14ac:dyDescent="0.25">
      <c r="A2" s="211" t="s">
        <v>298</v>
      </c>
      <c r="B2" s="211"/>
      <c r="C2" s="211"/>
      <c r="D2" s="211"/>
      <c r="E2" s="211"/>
      <c r="F2" s="211"/>
    </row>
    <row r="3" spans="1:6" ht="18.75" x14ac:dyDescent="0.25">
      <c r="A3" s="83"/>
    </row>
    <row r="4" spans="1:6" x14ac:dyDescent="0.25">
      <c r="A4" s="212" t="s">
        <v>249</v>
      </c>
      <c r="B4" s="212"/>
      <c r="C4" s="212"/>
      <c r="D4" s="212"/>
      <c r="E4" s="212"/>
      <c r="F4" s="212"/>
    </row>
    <row r="5" spans="1:6" ht="19.5" thickBot="1" x14ac:dyDescent="0.3">
      <c r="A5" s="83"/>
    </row>
    <row r="6" spans="1:6" ht="15.75" x14ac:dyDescent="0.25">
      <c r="A6" s="213" t="s">
        <v>250</v>
      </c>
      <c r="B6" s="214"/>
      <c r="C6" s="141" t="s">
        <v>251</v>
      </c>
      <c r="D6" s="292" t="s">
        <v>252</v>
      </c>
      <c r="E6" s="293"/>
      <c r="F6" s="294"/>
    </row>
    <row r="7" spans="1:6" ht="16.5" thickBot="1" x14ac:dyDescent="0.3">
      <c r="A7" s="215"/>
      <c r="B7" s="216"/>
      <c r="C7" s="142" t="s">
        <v>28</v>
      </c>
      <c r="D7" s="295" t="s">
        <v>253</v>
      </c>
      <c r="E7" s="296"/>
      <c r="F7" s="297"/>
    </row>
    <row r="8" spans="1:6" ht="16.5" thickBot="1" x14ac:dyDescent="0.3">
      <c r="A8" s="217"/>
      <c r="B8" s="218"/>
      <c r="C8" s="143"/>
      <c r="D8" s="144" t="s">
        <v>107</v>
      </c>
      <c r="E8" s="144" t="s">
        <v>108</v>
      </c>
      <c r="F8" s="144" t="s">
        <v>109</v>
      </c>
    </row>
    <row r="9" spans="1:6" ht="16.5" thickBot="1" x14ac:dyDescent="0.3">
      <c r="A9" s="206">
        <v>1</v>
      </c>
      <c r="B9" s="207"/>
      <c r="C9" s="144">
        <v>2</v>
      </c>
      <c r="D9" s="144">
        <v>3</v>
      </c>
      <c r="E9" s="144">
        <v>4</v>
      </c>
      <c r="F9" s="144">
        <v>5</v>
      </c>
    </row>
    <row r="10" spans="1:6" s="24" customFormat="1" ht="76.5" customHeight="1" thickBot="1" x14ac:dyDescent="0.3">
      <c r="A10" s="208" t="s">
        <v>299</v>
      </c>
      <c r="B10" s="209"/>
      <c r="C10" s="145">
        <f>SUM(D10:F10)</f>
        <v>10557</v>
      </c>
      <c r="D10" s="145">
        <f>SUM(D12:D15)</f>
        <v>3519</v>
      </c>
      <c r="E10" s="145">
        <f t="shared" ref="E10:F10" si="0">SUM(E12:E15)</f>
        <v>3519</v>
      </c>
      <c r="F10" s="145">
        <f t="shared" si="0"/>
        <v>3519</v>
      </c>
    </row>
    <row r="11" spans="1:6" ht="16.5" thickBot="1" x14ac:dyDescent="0.3">
      <c r="A11" s="89"/>
      <c r="B11" s="90" t="s">
        <v>255</v>
      </c>
      <c r="C11" s="130"/>
      <c r="D11" s="130"/>
      <c r="E11" s="130"/>
      <c r="F11" s="130"/>
    </row>
    <row r="12" spans="1:6" ht="32.25" thickBot="1" x14ac:dyDescent="0.3">
      <c r="A12" s="92"/>
      <c r="B12" s="93" t="s">
        <v>256</v>
      </c>
      <c r="C12" s="131">
        <f>SUM(D12:F12)</f>
        <v>7311</v>
      </c>
      <c r="D12" s="131">
        <f>'ПОМ ПП 4'!F50</f>
        <v>2437</v>
      </c>
      <c r="E12" s="131">
        <f>'ПОМ ПП 4'!G50</f>
        <v>2437</v>
      </c>
      <c r="F12" s="131">
        <f>'ПОМ ПП 4'!H50</f>
        <v>2437</v>
      </c>
    </row>
    <row r="13" spans="1:6" ht="16.5" thickBot="1" x14ac:dyDescent="0.3">
      <c r="A13" s="95"/>
      <c r="B13" s="95" t="s">
        <v>257</v>
      </c>
      <c r="C13" s="131">
        <f t="shared" ref="C13:C15" si="1">SUM(D13:F13)</f>
        <v>3246</v>
      </c>
      <c r="D13" s="131">
        <f>'ПОМ ПП 4'!F51</f>
        <v>1082</v>
      </c>
      <c r="E13" s="131">
        <f>'ПОМ ПП 4'!G51</f>
        <v>1082</v>
      </c>
      <c r="F13" s="131">
        <f>'ПОМ ПП 4'!H51</f>
        <v>1082</v>
      </c>
    </row>
    <row r="14" spans="1:6" ht="16.5" thickBot="1" x14ac:dyDescent="0.3">
      <c r="A14" s="95"/>
      <c r="B14" s="90" t="s">
        <v>258</v>
      </c>
      <c r="C14" s="131">
        <f t="shared" si="1"/>
        <v>0</v>
      </c>
      <c r="D14" s="131">
        <f>'ПОМ ПП 4'!F52</f>
        <v>0</v>
      </c>
      <c r="E14" s="131">
        <f>'ПОМ ПП 4'!G52</f>
        <v>0</v>
      </c>
      <c r="F14" s="131">
        <f>'ПОМ ПП 4'!H52</f>
        <v>0</v>
      </c>
    </row>
    <row r="15" spans="1:6" ht="16.5" thickBot="1" x14ac:dyDescent="0.3">
      <c r="A15" s="96"/>
      <c r="B15" s="90" t="s">
        <v>259</v>
      </c>
      <c r="C15" s="132">
        <f t="shared" si="1"/>
        <v>0</v>
      </c>
      <c r="D15" s="131">
        <f>'ПОМ ПП 4'!F53</f>
        <v>0</v>
      </c>
      <c r="E15" s="131">
        <f>'ПОМ ПП 4'!G53</f>
        <v>0</v>
      </c>
      <c r="F15" s="131">
        <f>'ПОМ ПП 4'!H53</f>
        <v>0</v>
      </c>
    </row>
    <row r="16" spans="1:6" s="112" customFormat="1" ht="16.5" thickBot="1" x14ac:dyDescent="0.3">
      <c r="A16" s="133"/>
      <c r="B16" s="134" t="s">
        <v>260</v>
      </c>
      <c r="C16" s="135">
        <f>SUM(D16:F16)</f>
        <v>8795.7000000000007</v>
      </c>
      <c r="D16" s="139">
        <f>'ПОМ ПП 4'!F10</f>
        <v>2931.9</v>
      </c>
      <c r="E16" s="150">
        <f>'ПОМ ПП 4'!G10</f>
        <v>2931.9</v>
      </c>
      <c r="F16" s="150">
        <f>'ПОМ ПП 4'!H10</f>
        <v>2931.9</v>
      </c>
    </row>
    <row r="17" spans="1:6" s="24" customFormat="1" ht="63.75" thickBot="1" x14ac:dyDescent="0.3">
      <c r="A17" s="99"/>
      <c r="B17" s="100" t="s">
        <v>300</v>
      </c>
      <c r="C17" s="146">
        <f>SUM(D17:F17)</f>
        <v>0</v>
      </c>
      <c r="D17" s="147">
        <f>SUM(D18:D21)</f>
        <v>0</v>
      </c>
      <c r="E17" s="148">
        <f t="shared" ref="E17:F17" si="2">SUM(E18:E21)</f>
        <v>0</v>
      </c>
      <c r="F17" s="148">
        <f t="shared" si="2"/>
        <v>0</v>
      </c>
    </row>
    <row r="18" spans="1:6" ht="48" thickBot="1" x14ac:dyDescent="0.3">
      <c r="A18" s="92"/>
      <c r="B18" s="93" t="s">
        <v>262</v>
      </c>
      <c r="C18" s="131">
        <f>SUM(D18:F18)</f>
        <v>0</v>
      </c>
      <c r="D18" s="131"/>
      <c r="E18" s="131"/>
      <c r="F18" s="131"/>
    </row>
    <row r="19" spans="1:6" ht="16.5" thickBot="1" x14ac:dyDescent="0.3">
      <c r="A19" s="95"/>
      <c r="B19" s="95" t="s">
        <v>257</v>
      </c>
      <c r="C19" s="131">
        <f t="shared" ref="C19:C21" si="3">SUM(D19:F19)</f>
        <v>0</v>
      </c>
      <c r="D19" s="132"/>
      <c r="E19" s="136"/>
      <c r="F19" s="136"/>
    </row>
    <row r="20" spans="1:6" ht="16.5" thickBot="1" x14ac:dyDescent="0.3">
      <c r="A20" s="95"/>
      <c r="B20" s="90" t="s">
        <v>263</v>
      </c>
      <c r="C20" s="131">
        <f t="shared" si="3"/>
        <v>0</v>
      </c>
      <c r="D20" s="130"/>
      <c r="E20" s="130"/>
      <c r="F20" s="130"/>
    </row>
    <row r="21" spans="1:6" ht="16.5" thickBot="1" x14ac:dyDescent="0.3">
      <c r="A21" s="95"/>
      <c r="B21" s="90" t="s">
        <v>264</v>
      </c>
      <c r="C21" s="132">
        <f t="shared" si="3"/>
        <v>0</v>
      </c>
      <c r="D21" s="130"/>
      <c r="E21" s="130"/>
      <c r="F21" s="130"/>
    </row>
    <row r="22" spans="1:6" s="112" customFormat="1" ht="30.75" thickBot="1" x14ac:dyDescent="0.3">
      <c r="A22" s="137"/>
      <c r="B22" s="134" t="s">
        <v>265</v>
      </c>
      <c r="C22" s="135">
        <f>SUM(D22:F22)</f>
        <v>0</v>
      </c>
      <c r="D22" s="135"/>
      <c r="E22" s="135"/>
      <c r="F22" s="135"/>
    </row>
    <row r="23" spans="1:6" s="24" customFormat="1" ht="48" thickBot="1" x14ac:dyDescent="0.3">
      <c r="A23" s="101"/>
      <c r="B23" s="100" t="s">
        <v>301</v>
      </c>
      <c r="C23" s="147">
        <f>SUM(D24:F24)</f>
        <v>0</v>
      </c>
      <c r="D23" s="147">
        <f>SUM(D24:D27)</f>
        <v>0</v>
      </c>
      <c r="E23" s="148">
        <f t="shared" ref="E23:F23" si="4">SUM(E24:E27)</f>
        <v>0</v>
      </c>
      <c r="F23" s="148">
        <f t="shared" si="4"/>
        <v>0</v>
      </c>
    </row>
    <row r="24" spans="1:6" ht="48" thickBot="1" x14ac:dyDescent="0.3">
      <c r="A24" s="95"/>
      <c r="B24" s="95" t="s">
        <v>262</v>
      </c>
      <c r="C24" s="132">
        <f>SUM(D25:F25)</f>
        <v>0</v>
      </c>
      <c r="D24" s="132"/>
      <c r="E24" s="132"/>
      <c r="F24" s="132"/>
    </row>
    <row r="25" spans="1:6" ht="16.5" thickBot="1" x14ac:dyDescent="0.3">
      <c r="A25" s="95"/>
      <c r="B25" s="90" t="s">
        <v>257</v>
      </c>
      <c r="C25" s="131">
        <f t="shared" ref="C25:C28" si="5">SUM(D25:F25)</f>
        <v>0</v>
      </c>
      <c r="D25" s="136"/>
      <c r="E25" s="136"/>
      <c r="F25" s="136"/>
    </row>
    <row r="26" spans="1:6" ht="16.5" thickBot="1" x14ac:dyDescent="0.3">
      <c r="A26" s="95"/>
      <c r="B26" s="90" t="s">
        <v>263</v>
      </c>
      <c r="C26" s="131">
        <f t="shared" si="5"/>
        <v>0</v>
      </c>
      <c r="D26" s="130"/>
      <c r="E26" s="130"/>
      <c r="F26" s="130"/>
    </row>
    <row r="27" spans="1:6" ht="16.5" thickBot="1" x14ac:dyDescent="0.3">
      <c r="A27" s="95"/>
      <c r="B27" s="90" t="s">
        <v>264</v>
      </c>
      <c r="C27" s="132">
        <f t="shared" si="5"/>
        <v>0</v>
      </c>
      <c r="D27" s="130"/>
      <c r="E27" s="130"/>
      <c r="F27" s="130"/>
    </row>
    <row r="28" spans="1:6" ht="32.25" thickBot="1" x14ac:dyDescent="0.3">
      <c r="A28" s="95"/>
      <c r="B28" s="90" t="s">
        <v>267</v>
      </c>
      <c r="C28" s="132">
        <f t="shared" si="5"/>
        <v>0</v>
      </c>
      <c r="D28" s="130"/>
      <c r="E28" s="130"/>
      <c r="F28" s="130"/>
    </row>
    <row r="29" spans="1:6" s="24" customFormat="1" ht="48" thickBot="1" x14ac:dyDescent="0.3">
      <c r="A29" s="99"/>
      <c r="B29" s="100" t="s">
        <v>302</v>
      </c>
      <c r="C29" s="146">
        <f>SUM(D29:F29)</f>
        <v>0</v>
      </c>
      <c r="D29" s="147">
        <f>SUM(D30:D33)</f>
        <v>0</v>
      </c>
      <c r="E29" s="148">
        <f t="shared" ref="E29:F29" si="6">SUM(E30:E33)</f>
        <v>0</v>
      </c>
      <c r="F29" s="148">
        <f t="shared" si="6"/>
        <v>0</v>
      </c>
    </row>
    <row r="30" spans="1:6" ht="48" thickBot="1" x14ac:dyDescent="0.3">
      <c r="A30" s="95"/>
      <c r="B30" s="149" t="s">
        <v>262</v>
      </c>
      <c r="C30" s="132">
        <f>SUM(D30:F30)</f>
        <v>0</v>
      </c>
      <c r="D30" s="132"/>
      <c r="E30" s="132"/>
      <c r="F30" s="132"/>
    </row>
    <row r="31" spans="1:6" ht="16.5" thickBot="1" x14ac:dyDescent="0.3">
      <c r="A31" s="95"/>
      <c r="B31" s="95" t="s">
        <v>257</v>
      </c>
      <c r="C31" s="132">
        <f t="shared" ref="C31:C33" si="7">SUM(D31:F31)</f>
        <v>0</v>
      </c>
      <c r="D31" s="132"/>
      <c r="E31" s="136"/>
      <c r="F31" s="136"/>
    </row>
    <row r="32" spans="1:6" ht="16.5" thickBot="1" x14ac:dyDescent="0.3">
      <c r="A32" s="95"/>
      <c r="B32" s="90" t="s">
        <v>263</v>
      </c>
      <c r="C32" s="131">
        <f t="shared" si="7"/>
        <v>0</v>
      </c>
      <c r="D32" s="130"/>
      <c r="E32" s="130"/>
      <c r="F32" s="130"/>
    </row>
    <row r="33" spans="1:6" ht="16.5" thickBot="1" x14ac:dyDescent="0.3">
      <c r="A33" s="95"/>
      <c r="B33" s="90" t="s">
        <v>264</v>
      </c>
      <c r="C33" s="132">
        <f t="shared" si="7"/>
        <v>0</v>
      </c>
      <c r="D33" s="130"/>
      <c r="E33" s="130"/>
      <c r="F33" s="130"/>
    </row>
    <row r="34" spans="1:6" s="112" customFormat="1" ht="30.75" thickBot="1" x14ac:dyDescent="0.3">
      <c r="A34" s="137"/>
      <c r="B34" s="134" t="s">
        <v>265</v>
      </c>
      <c r="C34" s="135">
        <f>SUM(D34:F34)</f>
        <v>0</v>
      </c>
      <c r="D34" s="135"/>
      <c r="E34" s="135"/>
      <c r="F34" s="135"/>
    </row>
    <row r="35" spans="1:6" s="24" customFormat="1" ht="48" thickBot="1" x14ac:dyDescent="0.3">
      <c r="A35" s="101"/>
      <c r="B35" s="100" t="s">
        <v>303</v>
      </c>
      <c r="C35" s="146">
        <f>SUM(D35:F35)</f>
        <v>0</v>
      </c>
      <c r="D35" s="147">
        <f>SUM(D36:D39)</f>
        <v>0</v>
      </c>
      <c r="E35" s="148">
        <f t="shared" ref="E35:F35" si="8">SUM(E36:E39)</f>
        <v>0</v>
      </c>
      <c r="F35" s="148">
        <f t="shared" si="8"/>
        <v>0</v>
      </c>
    </row>
    <row r="36" spans="1:6" ht="48" thickBot="1" x14ac:dyDescent="0.3">
      <c r="A36" s="95"/>
      <c r="B36" s="95" t="s">
        <v>262</v>
      </c>
      <c r="C36" s="131">
        <f>SUM(D36:F36)</f>
        <v>0</v>
      </c>
      <c r="D36" s="132"/>
      <c r="E36" s="132"/>
      <c r="F36" s="132"/>
    </row>
    <row r="37" spans="1:6" ht="16.5" thickBot="1" x14ac:dyDescent="0.3">
      <c r="A37" s="95"/>
      <c r="B37" s="90" t="s">
        <v>257</v>
      </c>
      <c r="C37" s="131">
        <f t="shared" ref="C37:C39" si="9">SUM(D37:F37)</f>
        <v>0</v>
      </c>
      <c r="D37" s="136"/>
      <c r="E37" s="136"/>
      <c r="F37" s="136"/>
    </row>
    <row r="38" spans="1:6" ht="16.5" thickBot="1" x14ac:dyDescent="0.3">
      <c r="A38" s="95"/>
      <c r="B38" s="90" t="s">
        <v>263</v>
      </c>
      <c r="C38" s="131">
        <f t="shared" si="9"/>
        <v>0</v>
      </c>
      <c r="D38" s="130"/>
      <c r="E38" s="130"/>
      <c r="F38" s="130"/>
    </row>
    <row r="39" spans="1:6" ht="16.5" thickBot="1" x14ac:dyDescent="0.3">
      <c r="A39" s="95"/>
      <c r="B39" s="90" t="s">
        <v>264</v>
      </c>
      <c r="C39" s="132">
        <f t="shared" si="9"/>
        <v>0</v>
      </c>
      <c r="D39" s="130"/>
      <c r="E39" s="130"/>
      <c r="F39" s="130"/>
    </row>
    <row r="40" spans="1:6" ht="32.25" thickBot="1" x14ac:dyDescent="0.3">
      <c r="A40" s="95"/>
      <c r="B40" s="90" t="s">
        <v>267</v>
      </c>
      <c r="C40" s="130"/>
      <c r="D40" s="130"/>
      <c r="E40" s="130"/>
      <c r="F40" s="130"/>
    </row>
    <row r="41" spans="1:6" ht="18.75" x14ac:dyDescent="0.25">
      <c r="A41" s="103"/>
    </row>
    <row r="44" spans="1:6" ht="30.75" customHeight="1" x14ac:dyDescent="0.25">
      <c r="A44" s="210" t="s">
        <v>278</v>
      </c>
      <c r="B44" s="210"/>
      <c r="C44" s="210"/>
      <c r="D44" s="210"/>
      <c r="E44" s="210"/>
      <c r="F44" s="210"/>
    </row>
    <row r="45" spans="1:6" x14ac:dyDescent="0.25">
      <c r="A45" s="210" t="s">
        <v>279</v>
      </c>
      <c r="B45" s="210"/>
      <c r="C45" s="210"/>
      <c r="D45" s="210"/>
      <c r="E45" s="210"/>
      <c r="F45" s="210"/>
    </row>
    <row r="46" spans="1:6" ht="66.75" customHeight="1" x14ac:dyDescent="0.25">
      <c r="A46" s="210" t="s">
        <v>280</v>
      </c>
      <c r="B46" s="210"/>
      <c r="C46" s="210"/>
      <c r="D46" s="210"/>
      <c r="E46" s="210"/>
      <c r="F46" s="210"/>
    </row>
  </sheetData>
  <mergeCells count="11">
    <mergeCell ref="D1:F1"/>
    <mergeCell ref="A2:F2"/>
    <mergeCell ref="A4:F4"/>
    <mergeCell ref="A6:B8"/>
    <mergeCell ref="D6:F6"/>
    <mergeCell ref="D7:F7"/>
    <mergeCell ref="A9:B9"/>
    <mergeCell ref="A10:B10"/>
    <mergeCell ref="A44:F44"/>
    <mergeCell ref="A45:F45"/>
    <mergeCell ref="A46:F46"/>
  </mergeCells>
  <hyperlinks>
    <hyperlink ref="A4" location="_ftn1" display="_ftn1"/>
    <hyperlink ref="B16" location="_ftn2" display="_ftn2"/>
    <hyperlink ref="B22" location="_ftn3" display="_ftn3"/>
    <hyperlink ref="A44" location="_ftnref1" display="_ftnref1"/>
    <hyperlink ref="A45" location="_ftnref2" display="_ftnref2"/>
    <hyperlink ref="A46" location="_ftnref3" display="_ftnref3"/>
    <hyperlink ref="B34" location="_ftn3" display="_ftn3"/>
  </hyperlinks>
  <pageMargins left="0.70866141732283472" right="0.70866141732283472" top="0.74803149606299213" bottom="0.74803149606299213" header="0.31496062992125984" footer="0.31496062992125984"/>
  <pageSetup paperSize="9" firstPageNumber="79" orientation="portrait" useFirstPageNumber="1" r:id="rId1"/>
  <headerFooter>
    <oddHeader>Страница &amp;P</oddHeader>
  </headerFooter>
  <rowBreaks count="1" manualBreakCount="1">
    <brk id="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view="pageLayout" topLeftCell="C58" zoomScale="178" zoomScaleNormal="100" zoomScalePageLayoutView="178" workbookViewId="0">
      <selection activeCell="G1" sqref="A1:XFD1"/>
    </sheetView>
  </sheetViews>
  <sheetFormatPr defaultRowHeight="15" x14ac:dyDescent="0.25"/>
  <cols>
    <col min="1" max="1" width="4.140625" customWidth="1"/>
    <col min="2" max="2" width="27.28515625" customWidth="1"/>
    <col min="3" max="3" width="10.5703125" customWidth="1"/>
    <col min="4" max="4" width="14.28515625" customWidth="1"/>
    <col min="5" max="8" width="8.85546875" customWidth="1"/>
    <col min="9" max="9" width="21.140625" customWidth="1"/>
    <col min="10" max="10" width="7.140625" customWidth="1"/>
    <col min="11" max="11" width="7" customWidth="1"/>
    <col min="12" max="12" width="7.140625" customWidth="1"/>
    <col min="13" max="13" width="25.85546875" customWidth="1"/>
    <col min="14" max="14" width="4.85546875" customWidth="1"/>
  </cols>
  <sheetData>
    <row r="1" spans="1:15" s="112" customForma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274" t="s">
        <v>246</v>
      </c>
      <c r="L1" s="274"/>
      <c r="M1" s="274"/>
      <c r="N1" s="111"/>
    </row>
    <row r="2" spans="1:15" x14ac:dyDescent="0.25">
      <c r="A2" s="202" t="s">
        <v>190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7.75" customHeight="1" x14ac:dyDescent="0.25">
      <c r="A4" s="203" t="s">
        <v>0</v>
      </c>
      <c r="B4" s="203" t="s">
        <v>1</v>
      </c>
      <c r="C4" s="203" t="s">
        <v>2</v>
      </c>
      <c r="D4" s="203" t="s">
        <v>7</v>
      </c>
      <c r="E4" s="204" t="s">
        <v>3</v>
      </c>
      <c r="F4" s="204"/>
      <c r="G4" s="204"/>
      <c r="H4" s="204"/>
      <c r="I4" s="203" t="s">
        <v>5</v>
      </c>
      <c r="J4" s="203"/>
      <c r="K4" s="203"/>
      <c r="L4" s="203"/>
      <c r="M4" s="203" t="s">
        <v>8</v>
      </c>
      <c r="N4" s="1"/>
    </row>
    <row r="5" spans="1:15" ht="26.25" customHeight="1" x14ac:dyDescent="0.25">
      <c r="A5" s="203"/>
      <c r="B5" s="203"/>
      <c r="C5" s="203"/>
      <c r="D5" s="203"/>
      <c r="E5" s="16" t="s">
        <v>4</v>
      </c>
      <c r="F5" s="16" t="s">
        <v>107</v>
      </c>
      <c r="G5" s="16" t="s">
        <v>108</v>
      </c>
      <c r="H5" s="16" t="s">
        <v>109</v>
      </c>
      <c r="I5" s="15" t="s">
        <v>6</v>
      </c>
      <c r="J5" s="16" t="s">
        <v>107</v>
      </c>
      <c r="K5" s="16" t="s">
        <v>108</v>
      </c>
      <c r="L5" s="16" t="s">
        <v>109</v>
      </c>
      <c r="M5" s="203"/>
      <c r="N5" s="2"/>
      <c r="O5" s="3"/>
    </row>
    <row r="6" spans="1:1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1"/>
    </row>
    <row r="7" spans="1:15" x14ac:dyDescent="0.25">
      <c r="A7" s="6"/>
      <c r="B7" s="313" t="s">
        <v>186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1"/>
    </row>
    <row r="8" spans="1:15" ht="15" customHeight="1" x14ac:dyDescent="0.25">
      <c r="A8" s="191" t="s">
        <v>9</v>
      </c>
      <c r="B8" s="304" t="s">
        <v>188</v>
      </c>
      <c r="C8" s="191"/>
      <c r="D8" s="5" t="s">
        <v>11</v>
      </c>
      <c r="E8" s="6">
        <f>SUM(E9:E13)</f>
        <v>44402.7</v>
      </c>
      <c r="F8" s="6">
        <f t="shared" ref="F8:H8" si="0">SUM(F9:F13)</f>
        <v>14800.9</v>
      </c>
      <c r="G8" s="6">
        <f t="shared" si="0"/>
        <v>14800.9</v>
      </c>
      <c r="H8" s="6">
        <f t="shared" si="0"/>
        <v>14800.9</v>
      </c>
      <c r="I8" s="60" t="s">
        <v>197</v>
      </c>
      <c r="J8" s="52">
        <f>J14+J20+J26</f>
        <v>0</v>
      </c>
      <c r="K8" s="52">
        <f t="shared" ref="K8:L8" si="1">K14+K20+K26</f>
        <v>0</v>
      </c>
      <c r="L8" s="52">
        <f t="shared" si="1"/>
        <v>0</v>
      </c>
      <c r="M8" s="198" t="s">
        <v>72</v>
      </c>
      <c r="N8" s="1"/>
    </row>
    <row r="9" spans="1:15" x14ac:dyDescent="0.25">
      <c r="A9" s="192"/>
      <c r="B9" s="305"/>
      <c r="C9" s="192"/>
      <c r="D9" s="270" t="s">
        <v>12</v>
      </c>
      <c r="E9" s="271"/>
      <c r="F9" s="271"/>
      <c r="G9" s="271"/>
      <c r="H9" s="272"/>
      <c r="I9" s="179" t="s">
        <v>196</v>
      </c>
      <c r="J9" s="175">
        <f>J15+J21+J27</f>
        <v>0</v>
      </c>
      <c r="K9" s="175">
        <f t="shared" ref="K9:L9" si="2">K15+K21+K27</f>
        <v>0</v>
      </c>
      <c r="L9" s="175">
        <f t="shared" si="2"/>
        <v>0</v>
      </c>
      <c r="M9" s="199"/>
      <c r="N9" s="1"/>
    </row>
    <row r="10" spans="1:15" x14ac:dyDescent="0.25">
      <c r="A10" s="192"/>
      <c r="B10" s="305"/>
      <c r="C10" s="192"/>
      <c r="D10" s="5" t="s">
        <v>13</v>
      </c>
      <c r="E10" s="6">
        <f>F10+G10+H10</f>
        <v>3450</v>
      </c>
      <c r="F10" s="6">
        <f t="shared" ref="F10:H13" si="3">F16+F22+F28</f>
        <v>1150</v>
      </c>
      <c r="G10" s="14">
        <f t="shared" si="3"/>
        <v>1150</v>
      </c>
      <c r="H10" s="14">
        <f t="shared" si="3"/>
        <v>1150</v>
      </c>
      <c r="I10" s="180"/>
      <c r="J10" s="177"/>
      <c r="K10" s="177"/>
      <c r="L10" s="177"/>
      <c r="M10" s="199"/>
      <c r="N10" s="1"/>
    </row>
    <row r="11" spans="1:15" ht="15" customHeight="1" x14ac:dyDescent="0.25">
      <c r="A11" s="192"/>
      <c r="B11" s="305"/>
      <c r="C11" s="192"/>
      <c r="D11" s="5" t="s">
        <v>14</v>
      </c>
      <c r="E11" s="6">
        <f t="shared" ref="E11:E13" si="4">F11+G11+H11</f>
        <v>25412.699999999997</v>
      </c>
      <c r="F11" s="14">
        <f t="shared" si="3"/>
        <v>8470.9</v>
      </c>
      <c r="G11" s="14">
        <f t="shared" si="3"/>
        <v>8470.9</v>
      </c>
      <c r="H11" s="14">
        <f t="shared" si="3"/>
        <v>8470.9</v>
      </c>
      <c r="I11" s="178" t="s">
        <v>198</v>
      </c>
      <c r="J11" s="175">
        <f>J17+J23+J29</f>
        <v>0</v>
      </c>
      <c r="K11" s="175">
        <f t="shared" ref="K11:L11" si="5">K17+K23+K29</f>
        <v>0</v>
      </c>
      <c r="L11" s="175">
        <f t="shared" si="5"/>
        <v>0</v>
      </c>
      <c r="M11" s="199"/>
      <c r="N11" s="1"/>
    </row>
    <row r="12" spans="1:15" ht="15" customHeight="1" x14ac:dyDescent="0.25">
      <c r="A12" s="192"/>
      <c r="B12" s="305"/>
      <c r="C12" s="192"/>
      <c r="D12" s="5" t="s">
        <v>15</v>
      </c>
      <c r="E12" s="6">
        <f t="shared" si="4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80"/>
      <c r="J12" s="177"/>
      <c r="K12" s="177"/>
      <c r="L12" s="177"/>
      <c r="M12" s="199"/>
      <c r="N12" s="1"/>
    </row>
    <row r="13" spans="1:15" ht="15" customHeight="1" x14ac:dyDescent="0.25">
      <c r="A13" s="193"/>
      <c r="B13" s="306"/>
      <c r="C13" s="193"/>
      <c r="D13" s="55" t="s">
        <v>16</v>
      </c>
      <c r="E13" s="53">
        <f t="shared" si="4"/>
        <v>15540</v>
      </c>
      <c r="F13" s="53">
        <f t="shared" si="3"/>
        <v>5180</v>
      </c>
      <c r="G13" s="53">
        <f t="shared" si="3"/>
        <v>5180</v>
      </c>
      <c r="H13" s="53">
        <f t="shared" si="3"/>
        <v>5180</v>
      </c>
      <c r="I13" s="61" t="s">
        <v>199</v>
      </c>
      <c r="J13" s="54">
        <f>J19+J25+J31</f>
        <v>0</v>
      </c>
      <c r="K13" s="54">
        <f t="shared" ref="K13:L13" si="6">K19+K25+K31</f>
        <v>0</v>
      </c>
      <c r="L13" s="54">
        <f t="shared" si="6"/>
        <v>0</v>
      </c>
      <c r="M13" s="200"/>
      <c r="N13" s="1"/>
    </row>
    <row r="14" spans="1:15" ht="15" customHeight="1" x14ac:dyDescent="0.25">
      <c r="A14" s="191"/>
      <c r="B14" s="194"/>
      <c r="C14" s="191"/>
      <c r="D14" s="5" t="s">
        <v>11</v>
      </c>
      <c r="E14" s="14">
        <f>SUM(E15:E19)</f>
        <v>12475.2</v>
      </c>
      <c r="F14" s="14">
        <f t="shared" ref="F14:H14" si="7">SUM(F15:F19)</f>
        <v>4158.3999999999996</v>
      </c>
      <c r="G14" s="14">
        <f t="shared" si="7"/>
        <v>4158.3999999999996</v>
      </c>
      <c r="H14" s="14">
        <f t="shared" si="7"/>
        <v>4158.3999999999996</v>
      </c>
      <c r="I14" s="60" t="s">
        <v>197</v>
      </c>
      <c r="J14" s="58"/>
      <c r="K14" s="58"/>
      <c r="L14" s="58"/>
      <c r="M14" s="183" t="s">
        <v>92</v>
      </c>
      <c r="N14" s="1"/>
    </row>
    <row r="15" spans="1:15" x14ac:dyDescent="0.25">
      <c r="A15" s="192"/>
      <c r="B15" s="195"/>
      <c r="C15" s="192"/>
      <c r="D15" s="270" t="s">
        <v>12</v>
      </c>
      <c r="E15" s="271"/>
      <c r="F15" s="271"/>
      <c r="G15" s="271"/>
      <c r="H15" s="272"/>
      <c r="I15" s="179" t="s">
        <v>196</v>
      </c>
      <c r="J15" s="163"/>
      <c r="K15" s="163"/>
      <c r="L15" s="163"/>
      <c r="M15" s="184"/>
      <c r="N15" s="1"/>
    </row>
    <row r="16" spans="1:15" x14ac:dyDescent="0.25">
      <c r="A16" s="192"/>
      <c r="B16" s="195"/>
      <c r="C16" s="192"/>
      <c r="D16" s="5" t="s">
        <v>13</v>
      </c>
      <c r="E16" s="14">
        <f>F16+G16+H16</f>
        <v>660</v>
      </c>
      <c r="F16" s="14">
        <v>220</v>
      </c>
      <c r="G16" s="18">
        <v>220</v>
      </c>
      <c r="H16" s="18">
        <v>220</v>
      </c>
      <c r="I16" s="180"/>
      <c r="J16" s="165"/>
      <c r="K16" s="165"/>
      <c r="L16" s="165"/>
      <c r="M16" s="184"/>
      <c r="N16" s="1"/>
    </row>
    <row r="17" spans="1:14" x14ac:dyDescent="0.25">
      <c r="A17" s="192"/>
      <c r="B17" s="195"/>
      <c r="C17" s="192"/>
      <c r="D17" s="33" t="s">
        <v>14</v>
      </c>
      <c r="E17" s="34">
        <f t="shared" ref="E17:E19" si="8">F17+G17+H17</f>
        <v>7315.2000000000007</v>
      </c>
      <c r="F17" s="34">
        <v>2438.4</v>
      </c>
      <c r="G17" s="34">
        <v>2438.4</v>
      </c>
      <c r="H17" s="34">
        <v>2438.4</v>
      </c>
      <c r="I17" s="178" t="s">
        <v>198</v>
      </c>
      <c r="J17" s="163"/>
      <c r="K17" s="163"/>
      <c r="L17" s="163"/>
      <c r="M17" s="184"/>
      <c r="N17" s="1"/>
    </row>
    <row r="18" spans="1:14" x14ac:dyDescent="0.25">
      <c r="A18" s="192"/>
      <c r="B18" s="195"/>
      <c r="C18" s="192"/>
      <c r="D18" s="33" t="s">
        <v>15</v>
      </c>
      <c r="E18" s="34">
        <f t="shared" si="8"/>
        <v>0</v>
      </c>
      <c r="F18" s="34"/>
      <c r="G18" s="34"/>
      <c r="H18" s="34"/>
      <c r="I18" s="180"/>
      <c r="J18" s="165"/>
      <c r="K18" s="165"/>
      <c r="L18" s="165"/>
      <c r="M18" s="184"/>
      <c r="N18" s="1"/>
    </row>
    <row r="19" spans="1:14" ht="15" customHeight="1" x14ac:dyDescent="0.25">
      <c r="A19" s="193"/>
      <c r="B19" s="196"/>
      <c r="C19" s="193"/>
      <c r="D19" s="56" t="s">
        <v>16</v>
      </c>
      <c r="E19" s="57">
        <f t="shared" si="8"/>
        <v>4500</v>
      </c>
      <c r="F19" s="57">
        <v>1500</v>
      </c>
      <c r="G19" s="57">
        <v>1500</v>
      </c>
      <c r="H19" s="57">
        <v>1500</v>
      </c>
      <c r="I19" s="61" t="s">
        <v>199</v>
      </c>
      <c r="J19" s="59"/>
      <c r="K19" s="59"/>
      <c r="L19" s="59"/>
      <c r="M19" s="185"/>
      <c r="N19" s="1"/>
    </row>
    <row r="20" spans="1:14" x14ac:dyDescent="0.25">
      <c r="A20" s="191"/>
      <c r="B20" s="194"/>
      <c r="C20" s="191"/>
      <c r="D20" s="33" t="s">
        <v>11</v>
      </c>
      <c r="E20" s="34">
        <f>SUM(E21:E25)</f>
        <v>29965.199999999997</v>
      </c>
      <c r="F20" s="34">
        <f t="shared" ref="F20:H20" si="9">SUM(F21:F25)</f>
        <v>9988.4</v>
      </c>
      <c r="G20" s="34">
        <f t="shared" si="9"/>
        <v>9988.4</v>
      </c>
      <c r="H20" s="34">
        <f t="shared" si="9"/>
        <v>9988.4</v>
      </c>
      <c r="I20" s="60" t="s">
        <v>197</v>
      </c>
      <c r="J20" s="58"/>
      <c r="K20" s="58"/>
      <c r="L20" s="58"/>
      <c r="M20" s="183" t="s">
        <v>93</v>
      </c>
      <c r="N20" s="1"/>
    </row>
    <row r="21" spans="1:14" x14ac:dyDescent="0.25">
      <c r="A21" s="192"/>
      <c r="B21" s="195"/>
      <c r="C21" s="192"/>
      <c r="D21" s="307" t="s">
        <v>12</v>
      </c>
      <c r="E21" s="308"/>
      <c r="F21" s="308"/>
      <c r="G21" s="308"/>
      <c r="H21" s="309"/>
      <c r="I21" s="179" t="s">
        <v>196</v>
      </c>
      <c r="J21" s="163"/>
      <c r="K21" s="163"/>
      <c r="L21" s="163"/>
      <c r="M21" s="184"/>
      <c r="N21" s="1"/>
    </row>
    <row r="22" spans="1:14" x14ac:dyDescent="0.25">
      <c r="A22" s="192"/>
      <c r="B22" s="195"/>
      <c r="C22" s="192"/>
      <c r="D22" s="33" t="s">
        <v>13</v>
      </c>
      <c r="E22" s="34">
        <f>F22+G22+H22</f>
        <v>2640</v>
      </c>
      <c r="F22" s="34">
        <v>880</v>
      </c>
      <c r="G22" s="34">
        <v>880</v>
      </c>
      <c r="H22" s="34">
        <v>880</v>
      </c>
      <c r="I22" s="180"/>
      <c r="J22" s="165"/>
      <c r="K22" s="165"/>
      <c r="L22" s="165"/>
      <c r="M22" s="184"/>
      <c r="N22" s="1"/>
    </row>
    <row r="23" spans="1:14" x14ac:dyDescent="0.25">
      <c r="A23" s="192"/>
      <c r="B23" s="195"/>
      <c r="C23" s="192"/>
      <c r="D23" s="33" t="s">
        <v>14</v>
      </c>
      <c r="E23" s="34">
        <f t="shared" ref="E23:E25" si="10">F23+G23+H23</f>
        <v>16825.199999999997</v>
      </c>
      <c r="F23" s="34">
        <v>5608.4</v>
      </c>
      <c r="G23" s="34">
        <v>5608.4</v>
      </c>
      <c r="H23" s="34">
        <v>5608.4</v>
      </c>
      <c r="I23" s="178" t="s">
        <v>198</v>
      </c>
      <c r="J23" s="163"/>
      <c r="K23" s="163"/>
      <c r="L23" s="163"/>
      <c r="M23" s="184"/>
      <c r="N23" s="1"/>
    </row>
    <row r="24" spans="1:14" x14ac:dyDescent="0.25">
      <c r="A24" s="192"/>
      <c r="B24" s="195"/>
      <c r="C24" s="192"/>
      <c r="D24" s="33" t="s">
        <v>15</v>
      </c>
      <c r="E24" s="34">
        <f t="shared" si="10"/>
        <v>0</v>
      </c>
      <c r="F24" s="34"/>
      <c r="G24" s="34"/>
      <c r="H24" s="34"/>
      <c r="I24" s="180"/>
      <c r="J24" s="165"/>
      <c r="K24" s="165"/>
      <c r="L24" s="165"/>
      <c r="M24" s="184"/>
      <c r="N24" s="1"/>
    </row>
    <row r="25" spans="1:14" ht="15" customHeight="1" x14ac:dyDescent="0.25">
      <c r="A25" s="193"/>
      <c r="B25" s="196"/>
      <c r="C25" s="193"/>
      <c r="D25" s="56" t="s">
        <v>16</v>
      </c>
      <c r="E25" s="57">
        <f t="shared" si="10"/>
        <v>10500</v>
      </c>
      <c r="F25" s="57">
        <v>3500</v>
      </c>
      <c r="G25" s="57">
        <v>3500</v>
      </c>
      <c r="H25" s="57">
        <v>3500</v>
      </c>
      <c r="I25" s="61" t="s">
        <v>199</v>
      </c>
      <c r="J25" s="59"/>
      <c r="K25" s="59"/>
      <c r="L25" s="59"/>
      <c r="M25" s="185"/>
      <c r="N25" s="1"/>
    </row>
    <row r="26" spans="1:14" ht="15" customHeight="1" x14ac:dyDescent="0.25">
      <c r="A26" s="191"/>
      <c r="B26" s="194"/>
      <c r="C26" s="191"/>
      <c r="D26" s="33" t="s">
        <v>11</v>
      </c>
      <c r="E26" s="34">
        <f>SUM(E27:E31)</f>
        <v>1962.3000000000002</v>
      </c>
      <c r="F26" s="34">
        <f t="shared" ref="F26:H26" si="11">SUM(F27:F31)</f>
        <v>654.1</v>
      </c>
      <c r="G26" s="34">
        <f t="shared" si="11"/>
        <v>654.1</v>
      </c>
      <c r="H26" s="34">
        <f t="shared" si="11"/>
        <v>654.1</v>
      </c>
      <c r="I26" s="60" t="s">
        <v>197</v>
      </c>
      <c r="J26" s="58"/>
      <c r="K26" s="58"/>
      <c r="L26" s="58"/>
      <c r="M26" s="183" t="s">
        <v>71</v>
      </c>
      <c r="N26" s="1"/>
    </row>
    <row r="27" spans="1:14" x14ac:dyDescent="0.25">
      <c r="A27" s="192"/>
      <c r="B27" s="195"/>
      <c r="C27" s="192"/>
      <c r="D27" s="307" t="s">
        <v>12</v>
      </c>
      <c r="E27" s="308"/>
      <c r="F27" s="308"/>
      <c r="G27" s="308"/>
      <c r="H27" s="309"/>
      <c r="I27" s="179" t="s">
        <v>196</v>
      </c>
      <c r="J27" s="163"/>
      <c r="K27" s="163"/>
      <c r="L27" s="163"/>
      <c r="M27" s="184"/>
      <c r="N27" s="1"/>
    </row>
    <row r="28" spans="1:14" x14ac:dyDescent="0.25">
      <c r="A28" s="192"/>
      <c r="B28" s="195"/>
      <c r="C28" s="192"/>
      <c r="D28" s="33" t="s">
        <v>13</v>
      </c>
      <c r="E28" s="34">
        <f>F28+G28+H28</f>
        <v>150</v>
      </c>
      <c r="F28" s="34">
        <v>50</v>
      </c>
      <c r="G28" s="34">
        <v>50</v>
      </c>
      <c r="H28" s="34">
        <v>50</v>
      </c>
      <c r="I28" s="180"/>
      <c r="J28" s="165"/>
      <c r="K28" s="165"/>
      <c r="L28" s="165"/>
      <c r="M28" s="184"/>
      <c r="N28" s="1"/>
    </row>
    <row r="29" spans="1:14" x14ac:dyDescent="0.25">
      <c r="A29" s="192"/>
      <c r="B29" s="195"/>
      <c r="C29" s="192"/>
      <c r="D29" s="33" t="s">
        <v>14</v>
      </c>
      <c r="E29" s="34">
        <f t="shared" ref="E29:E31" si="12">F29+G29+H29</f>
        <v>1272.3000000000002</v>
      </c>
      <c r="F29" s="34">
        <v>424.1</v>
      </c>
      <c r="G29" s="34">
        <v>424.1</v>
      </c>
      <c r="H29" s="34">
        <v>424.1</v>
      </c>
      <c r="I29" s="178" t="s">
        <v>198</v>
      </c>
      <c r="J29" s="163"/>
      <c r="K29" s="163"/>
      <c r="L29" s="163"/>
      <c r="M29" s="184"/>
      <c r="N29" s="1"/>
    </row>
    <row r="30" spans="1:14" x14ac:dyDescent="0.25">
      <c r="A30" s="192"/>
      <c r="B30" s="195"/>
      <c r="C30" s="192"/>
      <c r="D30" s="33" t="s">
        <v>15</v>
      </c>
      <c r="E30" s="34">
        <f t="shared" si="12"/>
        <v>0</v>
      </c>
      <c r="F30" s="34"/>
      <c r="G30" s="34"/>
      <c r="H30" s="34"/>
      <c r="I30" s="180"/>
      <c r="J30" s="165"/>
      <c r="K30" s="165"/>
      <c r="L30" s="165"/>
      <c r="M30" s="184"/>
      <c r="N30" s="1"/>
    </row>
    <row r="31" spans="1:14" ht="15" customHeight="1" x14ac:dyDescent="0.25">
      <c r="A31" s="193"/>
      <c r="B31" s="196"/>
      <c r="C31" s="193"/>
      <c r="D31" s="56" t="s">
        <v>16</v>
      </c>
      <c r="E31" s="57">
        <f t="shared" si="12"/>
        <v>540</v>
      </c>
      <c r="F31" s="57">
        <v>180</v>
      </c>
      <c r="G31" s="57">
        <v>180</v>
      </c>
      <c r="H31" s="57">
        <v>180</v>
      </c>
      <c r="I31" s="62" t="s">
        <v>199</v>
      </c>
      <c r="J31" s="59"/>
      <c r="K31" s="59"/>
      <c r="L31" s="59"/>
      <c r="M31" s="185"/>
      <c r="N31" s="1"/>
    </row>
    <row r="32" spans="1:14" ht="15" customHeight="1" x14ac:dyDescent="0.25">
      <c r="A32" s="268" t="s">
        <v>22</v>
      </c>
      <c r="B32" s="304" t="s">
        <v>187</v>
      </c>
      <c r="C32" s="273"/>
      <c r="D32" s="5" t="s">
        <v>11</v>
      </c>
      <c r="E32" s="18">
        <f t="shared" ref="E32:H32" si="13">SUM(E33:E37)</f>
        <v>3838.6</v>
      </c>
      <c r="F32" s="18">
        <f t="shared" si="13"/>
        <v>1262</v>
      </c>
      <c r="G32" s="18">
        <f t="shared" si="13"/>
        <v>1288.3</v>
      </c>
      <c r="H32" s="18">
        <f t="shared" si="13"/>
        <v>1288.3</v>
      </c>
      <c r="I32" s="157" t="s">
        <v>200</v>
      </c>
      <c r="J32" s="175">
        <f>J38+J44+J50</f>
        <v>0</v>
      </c>
      <c r="K32" s="175">
        <f t="shared" ref="K32:L32" si="14">K38+K44+K50</f>
        <v>0</v>
      </c>
      <c r="L32" s="175">
        <f t="shared" si="14"/>
        <v>0</v>
      </c>
      <c r="M32" s="166" t="s">
        <v>72</v>
      </c>
      <c r="N32" s="1"/>
    </row>
    <row r="33" spans="1:14" x14ac:dyDescent="0.25">
      <c r="A33" s="268"/>
      <c r="B33" s="305"/>
      <c r="C33" s="273"/>
      <c r="D33" s="270" t="s">
        <v>12</v>
      </c>
      <c r="E33" s="271"/>
      <c r="F33" s="271"/>
      <c r="G33" s="271"/>
      <c r="H33" s="272"/>
      <c r="I33" s="159"/>
      <c r="J33" s="177"/>
      <c r="K33" s="177"/>
      <c r="L33" s="177"/>
      <c r="M33" s="167"/>
      <c r="N33" s="1"/>
    </row>
    <row r="34" spans="1:14" ht="15" customHeight="1" x14ac:dyDescent="0.25">
      <c r="A34" s="268"/>
      <c r="B34" s="305"/>
      <c r="C34" s="273"/>
      <c r="D34" s="5" t="s">
        <v>13</v>
      </c>
      <c r="E34" s="18">
        <f t="shared" ref="E34:E37" si="15">F34+G34+H34</f>
        <v>2700</v>
      </c>
      <c r="F34" s="32">
        <f>F40+F46+F52</f>
        <v>900</v>
      </c>
      <c r="G34" s="32">
        <f t="shared" ref="G34:H34" si="16">G40+G46+G52</f>
        <v>900</v>
      </c>
      <c r="H34" s="32">
        <f t="shared" si="16"/>
        <v>900</v>
      </c>
      <c r="I34" s="157" t="s">
        <v>201</v>
      </c>
      <c r="J34" s="175">
        <f>J40+J46+J52</f>
        <v>0</v>
      </c>
      <c r="K34" s="175">
        <f t="shared" ref="K34:L34" si="17">K40+K46+K52</f>
        <v>0</v>
      </c>
      <c r="L34" s="175">
        <f t="shared" si="17"/>
        <v>0</v>
      </c>
      <c r="M34" s="167"/>
      <c r="N34" s="1"/>
    </row>
    <row r="35" spans="1:14" x14ac:dyDescent="0.25">
      <c r="A35" s="268"/>
      <c r="B35" s="305"/>
      <c r="C35" s="273"/>
      <c r="D35" s="5" t="s">
        <v>14</v>
      </c>
      <c r="E35" s="18">
        <f t="shared" si="15"/>
        <v>1138.5999999999999</v>
      </c>
      <c r="F35" s="32">
        <f t="shared" ref="F35:H35" si="18">F41+F47+F53</f>
        <v>362</v>
      </c>
      <c r="G35" s="18">
        <f t="shared" si="18"/>
        <v>388.3</v>
      </c>
      <c r="H35" s="18">
        <f t="shared" si="18"/>
        <v>388.3</v>
      </c>
      <c r="I35" s="158"/>
      <c r="J35" s="176"/>
      <c r="K35" s="176"/>
      <c r="L35" s="176"/>
      <c r="M35" s="167"/>
      <c r="N35" s="1"/>
    </row>
    <row r="36" spans="1:14" x14ac:dyDescent="0.25">
      <c r="A36" s="268"/>
      <c r="B36" s="305"/>
      <c r="C36" s="273"/>
      <c r="D36" s="5" t="s">
        <v>15</v>
      </c>
      <c r="E36" s="18">
        <f t="shared" si="15"/>
        <v>0</v>
      </c>
      <c r="F36" s="18">
        <f t="shared" ref="F36:H36" si="19">F42+F48+F54</f>
        <v>0</v>
      </c>
      <c r="G36" s="18">
        <f t="shared" si="19"/>
        <v>0</v>
      </c>
      <c r="H36" s="18">
        <f t="shared" si="19"/>
        <v>0</v>
      </c>
      <c r="I36" s="158"/>
      <c r="J36" s="176"/>
      <c r="K36" s="176"/>
      <c r="L36" s="176"/>
      <c r="M36" s="167"/>
      <c r="N36" s="1"/>
    </row>
    <row r="37" spans="1:14" x14ac:dyDescent="0.25">
      <c r="A37" s="268"/>
      <c r="B37" s="306"/>
      <c r="C37" s="273"/>
      <c r="D37" s="5" t="s">
        <v>16</v>
      </c>
      <c r="E37" s="18">
        <f t="shared" si="15"/>
        <v>0</v>
      </c>
      <c r="F37" s="18">
        <f t="shared" ref="F37:H37" si="20">F43+F49+F55</f>
        <v>0</v>
      </c>
      <c r="G37" s="18">
        <f t="shared" si="20"/>
        <v>0</v>
      </c>
      <c r="H37" s="18">
        <f t="shared" si="20"/>
        <v>0</v>
      </c>
      <c r="I37" s="159"/>
      <c r="J37" s="177"/>
      <c r="K37" s="177"/>
      <c r="L37" s="177"/>
      <c r="M37" s="168"/>
      <c r="N37" s="1"/>
    </row>
    <row r="38" spans="1:14" ht="15" customHeight="1" x14ac:dyDescent="0.25">
      <c r="A38" s="191"/>
      <c r="B38" s="194"/>
      <c r="C38" s="191"/>
      <c r="D38" s="5" t="s">
        <v>11</v>
      </c>
      <c r="E38" s="18">
        <f>SUM(E39:E43)</f>
        <v>1079</v>
      </c>
      <c r="F38" s="18">
        <f t="shared" ref="F38:H38" si="21">SUM(F39:F43)</f>
        <v>354.6</v>
      </c>
      <c r="G38" s="18">
        <f t="shared" si="21"/>
        <v>362.2</v>
      </c>
      <c r="H38" s="31">
        <f t="shared" si="21"/>
        <v>362.2</v>
      </c>
      <c r="I38" s="157" t="s">
        <v>200</v>
      </c>
      <c r="J38" s="175"/>
      <c r="K38" s="175"/>
      <c r="L38" s="175"/>
      <c r="M38" s="315" t="s">
        <v>92</v>
      </c>
      <c r="N38" s="1"/>
    </row>
    <row r="39" spans="1:14" x14ac:dyDescent="0.25">
      <c r="A39" s="192"/>
      <c r="B39" s="195"/>
      <c r="C39" s="192"/>
      <c r="D39" s="270" t="s">
        <v>12</v>
      </c>
      <c r="E39" s="271"/>
      <c r="F39" s="271"/>
      <c r="G39" s="271"/>
      <c r="H39" s="271"/>
      <c r="I39" s="159"/>
      <c r="J39" s="177"/>
      <c r="K39" s="177"/>
      <c r="L39" s="176"/>
      <c r="M39" s="316"/>
      <c r="N39" s="1"/>
    </row>
    <row r="40" spans="1:14" ht="15" customHeight="1" x14ac:dyDescent="0.25">
      <c r="A40" s="192"/>
      <c r="B40" s="195"/>
      <c r="C40" s="192"/>
      <c r="D40" s="5" t="s">
        <v>13</v>
      </c>
      <c r="E40" s="18">
        <f>F40+G40+H40</f>
        <v>750</v>
      </c>
      <c r="F40" s="18">
        <v>250</v>
      </c>
      <c r="G40" s="18">
        <v>250</v>
      </c>
      <c r="H40" s="31">
        <v>250</v>
      </c>
      <c r="I40" s="157" t="s">
        <v>201</v>
      </c>
      <c r="J40" s="175"/>
      <c r="K40" s="175"/>
      <c r="L40" s="175"/>
      <c r="M40" s="316"/>
      <c r="N40" s="1"/>
    </row>
    <row r="41" spans="1:14" x14ac:dyDescent="0.25">
      <c r="A41" s="192"/>
      <c r="B41" s="195"/>
      <c r="C41" s="192"/>
      <c r="D41" s="5" t="s">
        <v>14</v>
      </c>
      <c r="E41" s="18">
        <f t="shared" ref="E41:E43" si="22">F41+G41+H41</f>
        <v>329</v>
      </c>
      <c r="F41" s="18">
        <v>104.6</v>
      </c>
      <c r="G41" s="18">
        <v>112.2</v>
      </c>
      <c r="H41" s="31">
        <v>112.2</v>
      </c>
      <c r="I41" s="158"/>
      <c r="J41" s="176"/>
      <c r="K41" s="176"/>
      <c r="L41" s="176"/>
      <c r="M41" s="316"/>
      <c r="N41" s="1"/>
    </row>
    <row r="42" spans="1:14" x14ac:dyDescent="0.25">
      <c r="A42" s="192"/>
      <c r="B42" s="195"/>
      <c r="C42" s="192"/>
      <c r="D42" s="5" t="s">
        <v>15</v>
      </c>
      <c r="E42" s="18">
        <f t="shared" si="22"/>
        <v>0</v>
      </c>
      <c r="F42" s="18"/>
      <c r="G42" s="18"/>
      <c r="H42" s="31"/>
      <c r="I42" s="158"/>
      <c r="J42" s="176"/>
      <c r="K42" s="176"/>
      <c r="L42" s="176"/>
      <c r="M42" s="316"/>
      <c r="N42" s="1"/>
    </row>
    <row r="43" spans="1:14" x14ac:dyDescent="0.25">
      <c r="A43" s="193"/>
      <c r="B43" s="196"/>
      <c r="C43" s="193"/>
      <c r="D43" s="5" t="s">
        <v>16</v>
      </c>
      <c r="E43" s="18">
        <f t="shared" si="22"/>
        <v>0</v>
      </c>
      <c r="F43" s="18"/>
      <c r="G43" s="18"/>
      <c r="H43" s="31"/>
      <c r="I43" s="159"/>
      <c r="J43" s="177"/>
      <c r="K43" s="177"/>
      <c r="L43" s="177"/>
      <c r="M43" s="317"/>
      <c r="N43" s="1"/>
    </row>
    <row r="44" spans="1:14" ht="15" customHeight="1" x14ac:dyDescent="0.25">
      <c r="A44" s="191"/>
      <c r="B44" s="194"/>
      <c r="C44" s="191"/>
      <c r="D44" s="5" t="s">
        <v>11</v>
      </c>
      <c r="E44" s="18">
        <f>SUM(E45:E49)</f>
        <v>2322.9</v>
      </c>
      <c r="F44" s="18">
        <f t="shared" ref="F44:H44" si="23">SUM(F45:F49)</f>
        <v>763.9</v>
      </c>
      <c r="G44" s="18">
        <f t="shared" si="23"/>
        <v>779.5</v>
      </c>
      <c r="H44" s="31">
        <f t="shared" si="23"/>
        <v>779.5</v>
      </c>
      <c r="I44" s="157" t="s">
        <v>200</v>
      </c>
      <c r="J44" s="175"/>
      <c r="K44" s="175"/>
      <c r="L44" s="175"/>
      <c r="M44" s="315" t="s">
        <v>93</v>
      </c>
      <c r="N44" s="1"/>
    </row>
    <row r="45" spans="1:14" x14ac:dyDescent="0.25">
      <c r="A45" s="192"/>
      <c r="B45" s="195"/>
      <c r="C45" s="192"/>
      <c r="D45" s="270" t="s">
        <v>12</v>
      </c>
      <c r="E45" s="271"/>
      <c r="F45" s="271"/>
      <c r="G45" s="271"/>
      <c r="H45" s="271"/>
      <c r="I45" s="159"/>
      <c r="J45" s="177"/>
      <c r="K45" s="177"/>
      <c r="L45" s="176"/>
      <c r="M45" s="316"/>
      <c r="N45" s="1"/>
    </row>
    <row r="46" spans="1:14" ht="15" customHeight="1" x14ac:dyDescent="0.25">
      <c r="A46" s="192"/>
      <c r="B46" s="195"/>
      <c r="C46" s="192"/>
      <c r="D46" s="5" t="s">
        <v>13</v>
      </c>
      <c r="E46" s="18">
        <f>F46+G46+H46</f>
        <v>1650</v>
      </c>
      <c r="F46" s="18">
        <v>550</v>
      </c>
      <c r="G46" s="18">
        <v>550</v>
      </c>
      <c r="H46" s="31">
        <v>550</v>
      </c>
      <c r="I46" s="157" t="s">
        <v>201</v>
      </c>
      <c r="J46" s="175"/>
      <c r="K46" s="175"/>
      <c r="L46" s="175"/>
      <c r="M46" s="316"/>
      <c r="N46" s="1"/>
    </row>
    <row r="47" spans="1:14" x14ac:dyDescent="0.25">
      <c r="A47" s="192"/>
      <c r="B47" s="195"/>
      <c r="C47" s="192"/>
      <c r="D47" s="5" t="s">
        <v>14</v>
      </c>
      <c r="E47" s="18">
        <f t="shared" ref="E47:E49" si="24">F47+G47+H47</f>
        <v>672.9</v>
      </c>
      <c r="F47" s="18">
        <v>213.9</v>
      </c>
      <c r="G47" s="18">
        <v>229.5</v>
      </c>
      <c r="H47" s="31">
        <v>229.5</v>
      </c>
      <c r="I47" s="158"/>
      <c r="J47" s="176"/>
      <c r="K47" s="176"/>
      <c r="L47" s="176"/>
      <c r="M47" s="316"/>
      <c r="N47" s="1"/>
    </row>
    <row r="48" spans="1:14" x14ac:dyDescent="0.25">
      <c r="A48" s="192"/>
      <c r="B48" s="195"/>
      <c r="C48" s="192"/>
      <c r="D48" s="5" t="s">
        <v>15</v>
      </c>
      <c r="E48" s="18">
        <f t="shared" si="24"/>
        <v>0</v>
      </c>
      <c r="F48" s="18"/>
      <c r="G48" s="18"/>
      <c r="H48" s="31"/>
      <c r="I48" s="158"/>
      <c r="J48" s="176"/>
      <c r="K48" s="176"/>
      <c r="L48" s="176"/>
      <c r="M48" s="316"/>
      <c r="N48" s="1"/>
    </row>
    <row r="49" spans="1:14" x14ac:dyDescent="0.25">
      <c r="A49" s="193"/>
      <c r="B49" s="196"/>
      <c r="C49" s="193"/>
      <c r="D49" s="5" t="s">
        <v>16</v>
      </c>
      <c r="E49" s="18">
        <f t="shared" si="24"/>
        <v>0</v>
      </c>
      <c r="F49" s="18"/>
      <c r="G49" s="18"/>
      <c r="H49" s="31"/>
      <c r="I49" s="159"/>
      <c r="J49" s="177"/>
      <c r="K49" s="177"/>
      <c r="L49" s="177"/>
      <c r="M49" s="317"/>
      <c r="N49" s="1"/>
    </row>
    <row r="50" spans="1:14" ht="15" customHeight="1" x14ac:dyDescent="0.25">
      <c r="A50" s="191"/>
      <c r="B50" s="194"/>
      <c r="C50" s="191"/>
      <c r="D50" s="5" t="s">
        <v>11</v>
      </c>
      <c r="E50" s="18">
        <f>SUM(E51:E55)</f>
        <v>436.7</v>
      </c>
      <c r="F50" s="18">
        <f t="shared" ref="F50:H50" si="25">SUM(F51:F55)</f>
        <v>143.5</v>
      </c>
      <c r="G50" s="18">
        <f t="shared" si="25"/>
        <v>146.6</v>
      </c>
      <c r="H50" s="31">
        <f t="shared" si="25"/>
        <v>146.6</v>
      </c>
      <c r="I50" s="157" t="s">
        <v>200</v>
      </c>
      <c r="J50" s="175"/>
      <c r="K50" s="175"/>
      <c r="L50" s="175"/>
      <c r="M50" s="315" t="s">
        <v>71</v>
      </c>
      <c r="N50" s="1"/>
    </row>
    <row r="51" spans="1:14" x14ac:dyDescent="0.25">
      <c r="A51" s="192"/>
      <c r="B51" s="195"/>
      <c r="C51" s="192"/>
      <c r="D51" s="270" t="s">
        <v>12</v>
      </c>
      <c r="E51" s="271"/>
      <c r="F51" s="271"/>
      <c r="G51" s="271"/>
      <c r="H51" s="271"/>
      <c r="I51" s="159"/>
      <c r="J51" s="177"/>
      <c r="K51" s="177"/>
      <c r="L51" s="176"/>
      <c r="M51" s="316"/>
      <c r="N51" s="1"/>
    </row>
    <row r="52" spans="1:14" ht="15" customHeight="1" x14ac:dyDescent="0.25">
      <c r="A52" s="192"/>
      <c r="B52" s="195"/>
      <c r="C52" s="192"/>
      <c r="D52" s="5" t="s">
        <v>13</v>
      </c>
      <c r="E52" s="18">
        <f>F52+G52+H52</f>
        <v>300</v>
      </c>
      <c r="F52" s="18">
        <v>100</v>
      </c>
      <c r="G52" s="18">
        <v>100</v>
      </c>
      <c r="H52" s="31">
        <v>100</v>
      </c>
      <c r="I52" s="157" t="s">
        <v>201</v>
      </c>
      <c r="J52" s="175"/>
      <c r="K52" s="175"/>
      <c r="L52" s="175"/>
      <c r="M52" s="316"/>
      <c r="N52" s="1"/>
    </row>
    <row r="53" spans="1:14" x14ac:dyDescent="0.25">
      <c r="A53" s="192"/>
      <c r="B53" s="195"/>
      <c r="C53" s="192"/>
      <c r="D53" s="5" t="s">
        <v>14</v>
      </c>
      <c r="E53" s="18">
        <f t="shared" ref="E53:E55" si="26">F53+G53+H53</f>
        <v>136.69999999999999</v>
      </c>
      <c r="F53" s="18">
        <v>43.5</v>
      </c>
      <c r="G53" s="18">
        <v>46.6</v>
      </c>
      <c r="H53" s="31">
        <v>46.6</v>
      </c>
      <c r="I53" s="158"/>
      <c r="J53" s="176"/>
      <c r="K53" s="176"/>
      <c r="L53" s="176"/>
      <c r="M53" s="316"/>
      <c r="N53" s="1"/>
    </row>
    <row r="54" spans="1:14" x14ac:dyDescent="0.25">
      <c r="A54" s="192"/>
      <c r="B54" s="195"/>
      <c r="C54" s="192"/>
      <c r="D54" s="5" t="s">
        <v>15</v>
      </c>
      <c r="E54" s="18">
        <f t="shared" si="26"/>
        <v>0</v>
      </c>
      <c r="F54" s="18"/>
      <c r="G54" s="18"/>
      <c r="H54" s="31"/>
      <c r="I54" s="158"/>
      <c r="J54" s="176"/>
      <c r="K54" s="176"/>
      <c r="L54" s="176"/>
      <c r="M54" s="316"/>
      <c r="N54" s="1"/>
    </row>
    <row r="55" spans="1:14" x14ac:dyDescent="0.25">
      <c r="A55" s="193"/>
      <c r="B55" s="196"/>
      <c r="C55" s="193"/>
      <c r="D55" s="5" t="s">
        <v>16</v>
      </c>
      <c r="E55" s="18">
        <f t="shared" si="26"/>
        <v>0</v>
      </c>
      <c r="F55" s="18"/>
      <c r="G55" s="18"/>
      <c r="H55" s="31"/>
      <c r="I55" s="159"/>
      <c r="J55" s="177"/>
      <c r="K55" s="177"/>
      <c r="L55" s="177"/>
      <c r="M55" s="317"/>
      <c r="N55" s="1"/>
    </row>
    <row r="56" spans="1:14" x14ac:dyDescent="0.25">
      <c r="A56" s="163"/>
      <c r="B56" s="269" t="s">
        <v>189</v>
      </c>
      <c r="C56" s="163"/>
      <c r="D56" s="5" t="s">
        <v>11</v>
      </c>
      <c r="E56" s="6">
        <f t="shared" ref="E56:H56" si="27">SUM(E57:E61)</f>
        <v>48241.299999999996</v>
      </c>
      <c r="F56" s="6">
        <f t="shared" si="27"/>
        <v>16062.9</v>
      </c>
      <c r="G56" s="6">
        <f t="shared" si="27"/>
        <v>16089.199999999999</v>
      </c>
      <c r="H56" s="31">
        <f t="shared" si="27"/>
        <v>16089.199999999999</v>
      </c>
      <c r="I56" s="163"/>
      <c r="J56" s="163"/>
      <c r="K56" s="298"/>
      <c r="L56" s="163"/>
      <c r="M56" s="301"/>
      <c r="N56" s="1"/>
    </row>
    <row r="57" spans="1:14" x14ac:dyDescent="0.25">
      <c r="A57" s="164"/>
      <c r="B57" s="269"/>
      <c r="C57" s="164"/>
      <c r="D57" s="270" t="s">
        <v>12</v>
      </c>
      <c r="E57" s="271"/>
      <c r="F57" s="271"/>
      <c r="G57" s="271"/>
      <c r="H57" s="271"/>
      <c r="I57" s="164"/>
      <c r="J57" s="164"/>
      <c r="K57" s="299"/>
      <c r="L57" s="164"/>
      <c r="M57" s="302"/>
      <c r="N57" s="1"/>
    </row>
    <row r="58" spans="1:14" x14ac:dyDescent="0.25">
      <c r="A58" s="164"/>
      <c r="B58" s="269"/>
      <c r="C58" s="164"/>
      <c r="D58" s="5" t="s">
        <v>13</v>
      </c>
      <c r="E58" s="6">
        <f t="shared" ref="E58:E61" si="28">F58+G58+H58</f>
        <v>6150</v>
      </c>
      <c r="F58" s="6">
        <f t="shared" ref="F58:H61" si="29">F10+F34</f>
        <v>2050</v>
      </c>
      <c r="G58" s="18">
        <f t="shared" si="29"/>
        <v>2050</v>
      </c>
      <c r="H58" s="31">
        <f t="shared" si="29"/>
        <v>2050</v>
      </c>
      <c r="I58" s="164"/>
      <c r="J58" s="164"/>
      <c r="K58" s="299"/>
      <c r="L58" s="164"/>
      <c r="M58" s="302"/>
      <c r="N58" s="1"/>
    </row>
    <row r="59" spans="1:14" x14ac:dyDescent="0.25">
      <c r="A59" s="164"/>
      <c r="B59" s="269"/>
      <c r="C59" s="164"/>
      <c r="D59" s="5" t="s">
        <v>14</v>
      </c>
      <c r="E59" s="6">
        <f t="shared" si="28"/>
        <v>26551.299999999996</v>
      </c>
      <c r="F59" s="18">
        <f t="shared" si="29"/>
        <v>8832.9</v>
      </c>
      <c r="G59" s="18">
        <f t="shared" si="29"/>
        <v>8859.1999999999989</v>
      </c>
      <c r="H59" s="31">
        <f t="shared" si="29"/>
        <v>8859.1999999999989</v>
      </c>
      <c r="I59" s="164"/>
      <c r="J59" s="164"/>
      <c r="K59" s="299"/>
      <c r="L59" s="164"/>
      <c r="M59" s="302"/>
      <c r="N59" s="1"/>
    </row>
    <row r="60" spans="1:14" x14ac:dyDescent="0.25">
      <c r="A60" s="164"/>
      <c r="B60" s="269"/>
      <c r="C60" s="164"/>
      <c r="D60" s="5" t="s">
        <v>15</v>
      </c>
      <c r="E60" s="6">
        <f t="shared" si="28"/>
        <v>0</v>
      </c>
      <c r="F60" s="18">
        <f t="shared" si="29"/>
        <v>0</v>
      </c>
      <c r="G60" s="18">
        <f t="shared" si="29"/>
        <v>0</v>
      </c>
      <c r="H60" s="31">
        <f t="shared" si="29"/>
        <v>0</v>
      </c>
      <c r="I60" s="164"/>
      <c r="J60" s="164"/>
      <c r="K60" s="299"/>
      <c r="L60" s="164"/>
      <c r="M60" s="302"/>
      <c r="N60" s="1"/>
    </row>
    <row r="61" spans="1:14" x14ac:dyDescent="0.25">
      <c r="A61" s="165"/>
      <c r="B61" s="269"/>
      <c r="C61" s="165"/>
      <c r="D61" s="5" t="s">
        <v>16</v>
      </c>
      <c r="E61" s="6">
        <f t="shared" si="28"/>
        <v>15540</v>
      </c>
      <c r="F61" s="18">
        <f t="shared" si="29"/>
        <v>5180</v>
      </c>
      <c r="G61" s="18">
        <f t="shared" si="29"/>
        <v>5180</v>
      </c>
      <c r="H61" s="31">
        <f t="shared" si="29"/>
        <v>5180</v>
      </c>
      <c r="I61" s="165"/>
      <c r="J61" s="165"/>
      <c r="K61" s="300"/>
      <c r="L61" s="165"/>
      <c r="M61" s="303"/>
      <c r="N61" s="1"/>
    </row>
    <row r="62" spans="1:14" hidden="1" x14ac:dyDescent="0.25">
      <c r="A62" s="6" t="s">
        <v>22</v>
      </c>
      <c r="B62" s="313" t="s">
        <v>23</v>
      </c>
      <c r="C62" s="313"/>
      <c r="D62" s="313"/>
      <c r="E62" s="313"/>
      <c r="F62" s="313"/>
      <c r="G62" s="313"/>
      <c r="H62" s="313"/>
      <c r="I62" s="314"/>
      <c r="J62" s="314"/>
      <c r="K62" s="314"/>
      <c r="L62" s="314"/>
      <c r="M62" s="314"/>
      <c r="N62" s="1"/>
    </row>
    <row r="63" spans="1:14" hidden="1" x14ac:dyDescent="0.25">
      <c r="A63" s="268" t="s">
        <v>27</v>
      </c>
      <c r="B63" s="269" t="s">
        <v>106</v>
      </c>
      <c r="C63" s="273"/>
      <c r="D63" s="5" t="s">
        <v>11</v>
      </c>
      <c r="E63" s="6">
        <f t="shared" ref="E63" si="30">SUM(E64:E68)</f>
        <v>0</v>
      </c>
      <c r="F63" s="6">
        <f t="shared" ref="F63" si="31">SUM(F64:F68)</f>
        <v>0</v>
      </c>
      <c r="G63" s="6">
        <f t="shared" ref="G63" si="32">SUM(G64:G68)</f>
        <v>0</v>
      </c>
      <c r="H63" s="6">
        <f t="shared" ref="H63" si="33">SUM(H64:H68)</f>
        <v>0</v>
      </c>
      <c r="I63" s="7"/>
      <c r="J63" s="7"/>
      <c r="K63" s="7"/>
      <c r="L63" s="7"/>
      <c r="M63" s="166" t="s">
        <v>72</v>
      </c>
      <c r="N63" s="1"/>
    </row>
    <row r="64" spans="1:14" hidden="1" x14ac:dyDescent="0.25">
      <c r="A64" s="268"/>
      <c r="B64" s="269"/>
      <c r="C64" s="273"/>
      <c r="D64" s="270" t="s">
        <v>12</v>
      </c>
      <c r="E64" s="271"/>
      <c r="F64" s="271"/>
      <c r="G64" s="271"/>
      <c r="H64" s="272"/>
      <c r="I64" s="7"/>
      <c r="J64" s="7"/>
      <c r="K64" s="7"/>
      <c r="L64" s="7"/>
      <c r="M64" s="167"/>
      <c r="N64" s="1"/>
    </row>
    <row r="65" spans="1:14" hidden="1" x14ac:dyDescent="0.25">
      <c r="A65" s="268"/>
      <c r="B65" s="269"/>
      <c r="C65" s="273"/>
      <c r="D65" s="5" t="s">
        <v>13</v>
      </c>
      <c r="E65" s="6">
        <f t="shared" ref="E65:E68" si="34">F65+G65+H65</f>
        <v>0</v>
      </c>
      <c r="F65" s="14">
        <f>F71+F77+F83</f>
        <v>0</v>
      </c>
      <c r="G65" s="14">
        <f t="shared" ref="G65:H65" si="35">G71+G77+G83</f>
        <v>0</v>
      </c>
      <c r="H65" s="14">
        <f t="shared" si="35"/>
        <v>0</v>
      </c>
      <c r="I65" s="7"/>
      <c r="J65" s="7"/>
      <c r="K65" s="7"/>
      <c r="L65" s="7"/>
      <c r="M65" s="167"/>
      <c r="N65" s="1"/>
    </row>
    <row r="66" spans="1:14" hidden="1" x14ac:dyDescent="0.25">
      <c r="A66" s="268"/>
      <c r="B66" s="269"/>
      <c r="C66" s="273"/>
      <c r="D66" s="5" t="s">
        <v>14</v>
      </c>
      <c r="E66" s="6">
        <f t="shared" si="34"/>
        <v>0</v>
      </c>
      <c r="F66" s="14">
        <f t="shared" ref="F66:H66" si="36">F72+F78+F84</f>
        <v>0</v>
      </c>
      <c r="G66" s="14">
        <f t="shared" si="36"/>
        <v>0</v>
      </c>
      <c r="H66" s="14">
        <f t="shared" si="36"/>
        <v>0</v>
      </c>
      <c r="I66" s="7"/>
      <c r="J66" s="7"/>
      <c r="K66" s="7"/>
      <c r="L66" s="7"/>
      <c r="M66" s="167"/>
      <c r="N66" s="1"/>
    </row>
    <row r="67" spans="1:14" hidden="1" x14ac:dyDescent="0.25">
      <c r="A67" s="268"/>
      <c r="B67" s="269"/>
      <c r="C67" s="273"/>
      <c r="D67" s="5" t="s">
        <v>15</v>
      </c>
      <c r="E67" s="6">
        <f t="shared" si="34"/>
        <v>0</v>
      </c>
      <c r="F67" s="14">
        <f t="shared" ref="F67:H67" si="37">F73+F79+F85</f>
        <v>0</v>
      </c>
      <c r="G67" s="14">
        <f t="shared" si="37"/>
        <v>0</v>
      </c>
      <c r="H67" s="14">
        <f t="shared" si="37"/>
        <v>0</v>
      </c>
      <c r="I67" s="7"/>
      <c r="J67" s="7"/>
      <c r="K67" s="7"/>
      <c r="L67" s="7"/>
      <c r="M67" s="167"/>
      <c r="N67" s="1"/>
    </row>
    <row r="68" spans="1:14" hidden="1" x14ac:dyDescent="0.25">
      <c r="A68" s="268"/>
      <c r="B68" s="269"/>
      <c r="C68" s="273"/>
      <c r="D68" s="5" t="s">
        <v>16</v>
      </c>
      <c r="E68" s="6">
        <f t="shared" si="34"/>
        <v>0</v>
      </c>
      <c r="F68" s="14">
        <f t="shared" ref="F68:H68" si="38">F74+F80+F86</f>
        <v>0</v>
      </c>
      <c r="G68" s="14">
        <f t="shared" si="38"/>
        <v>0</v>
      </c>
      <c r="H68" s="14">
        <f t="shared" si="38"/>
        <v>0</v>
      </c>
      <c r="I68" s="7"/>
      <c r="J68" s="7"/>
      <c r="K68" s="7"/>
      <c r="L68" s="7"/>
      <c r="M68" s="168"/>
      <c r="N68" s="1"/>
    </row>
    <row r="69" spans="1:14" hidden="1" x14ac:dyDescent="0.25">
      <c r="A69" s="191"/>
      <c r="B69" s="194"/>
      <c r="C69" s="191"/>
      <c r="D69" s="5" t="s">
        <v>11</v>
      </c>
      <c r="E69" s="14">
        <f>SUM(E70:E74)</f>
        <v>0</v>
      </c>
      <c r="F69" s="14">
        <f t="shared" ref="F69:H69" si="39">SUM(F70:F74)</f>
        <v>0</v>
      </c>
      <c r="G69" s="14">
        <f t="shared" si="39"/>
        <v>0</v>
      </c>
      <c r="H69" s="14">
        <f t="shared" si="39"/>
        <v>0</v>
      </c>
      <c r="I69" s="5"/>
      <c r="J69" s="5"/>
      <c r="K69" s="5"/>
      <c r="L69" s="5"/>
      <c r="M69" s="166" t="s">
        <v>92</v>
      </c>
      <c r="N69" s="1"/>
    </row>
    <row r="70" spans="1:14" hidden="1" x14ac:dyDescent="0.25">
      <c r="A70" s="192"/>
      <c r="B70" s="195"/>
      <c r="C70" s="192"/>
      <c r="D70" s="270" t="s">
        <v>12</v>
      </c>
      <c r="E70" s="271"/>
      <c r="F70" s="271"/>
      <c r="G70" s="271"/>
      <c r="H70" s="272"/>
      <c r="I70" s="5"/>
      <c r="J70" s="5"/>
      <c r="K70" s="5"/>
      <c r="L70" s="5"/>
      <c r="M70" s="167"/>
      <c r="N70" s="1"/>
    </row>
    <row r="71" spans="1:14" hidden="1" x14ac:dyDescent="0.25">
      <c r="A71" s="192"/>
      <c r="B71" s="195"/>
      <c r="C71" s="192"/>
      <c r="D71" s="5" t="s">
        <v>13</v>
      </c>
      <c r="E71" s="14">
        <f>F71+G71+H71</f>
        <v>0</v>
      </c>
      <c r="F71" s="14"/>
      <c r="G71" s="14"/>
      <c r="H71" s="14"/>
      <c r="I71" s="5"/>
      <c r="J71" s="5"/>
      <c r="K71" s="5"/>
      <c r="L71" s="5"/>
      <c r="M71" s="167"/>
      <c r="N71" s="1"/>
    </row>
    <row r="72" spans="1:14" hidden="1" x14ac:dyDescent="0.25">
      <c r="A72" s="192"/>
      <c r="B72" s="195"/>
      <c r="C72" s="192"/>
      <c r="D72" s="5" t="s">
        <v>14</v>
      </c>
      <c r="E72" s="14">
        <f t="shared" ref="E72:E74" si="40">F72+G72+H72</f>
        <v>0</v>
      </c>
      <c r="F72" s="14"/>
      <c r="G72" s="14"/>
      <c r="H72" s="14"/>
      <c r="I72" s="5"/>
      <c r="J72" s="5"/>
      <c r="K72" s="5"/>
      <c r="L72" s="5"/>
      <c r="M72" s="167"/>
      <c r="N72" s="1"/>
    </row>
    <row r="73" spans="1:14" hidden="1" x14ac:dyDescent="0.25">
      <c r="A73" s="192"/>
      <c r="B73" s="195"/>
      <c r="C73" s="192"/>
      <c r="D73" s="5" t="s">
        <v>15</v>
      </c>
      <c r="E73" s="14">
        <f t="shared" si="40"/>
        <v>0</v>
      </c>
      <c r="F73" s="14"/>
      <c r="G73" s="14"/>
      <c r="H73" s="14"/>
      <c r="I73" s="5"/>
      <c r="J73" s="5"/>
      <c r="K73" s="5"/>
      <c r="L73" s="5"/>
      <c r="M73" s="167"/>
      <c r="N73" s="1"/>
    </row>
    <row r="74" spans="1:14" hidden="1" x14ac:dyDescent="0.25">
      <c r="A74" s="193"/>
      <c r="B74" s="196"/>
      <c r="C74" s="193"/>
      <c r="D74" s="5" t="s">
        <v>16</v>
      </c>
      <c r="E74" s="14">
        <f t="shared" si="40"/>
        <v>0</v>
      </c>
      <c r="F74" s="14"/>
      <c r="G74" s="14"/>
      <c r="H74" s="14"/>
      <c r="I74" s="5"/>
      <c r="J74" s="5"/>
      <c r="K74" s="5"/>
      <c r="L74" s="5"/>
      <c r="M74" s="168"/>
      <c r="N74" s="1"/>
    </row>
    <row r="75" spans="1:14" hidden="1" x14ac:dyDescent="0.25">
      <c r="A75" s="191"/>
      <c r="B75" s="194"/>
      <c r="C75" s="191"/>
      <c r="D75" s="5" t="s">
        <v>11</v>
      </c>
      <c r="E75" s="14">
        <f>SUM(E76:E80)</f>
        <v>0</v>
      </c>
      <c r="F75" s="14">
        <f t="shared" ref="F75:H75" si="41">SUM(F76:F80)</f>
        <v>0</v>
      </c>
      <c r="G75" s="14">
        <f t="shared" si="41"/>
        <v>0</v>
      </c>
      <c r="H75" s="14">
        <f t="shared" si="41"/>
        <v>0</v>
      </c>
      <c r="I75" s="5"/>
      <c r="J75" s="5"/>
      <c r="K75" s="5"/>
      <c r="L75" s="5"/>
      <c r="M75" s="166" t="s">
        <v>93</v>
      </c>
      <c r="N75" s="1"/>
    </row>
    <row r="76" spans="1:14" hidden="1" x14ac:dyDescent="0.25">
      <c r="A76" s="192"/>
      <c r="B76" s="195"/>
      <c r="C76" s="192"/>
      <c r="D76" s="270" t="s">
        <v>12</v>
      </c>
      <c r="E76" s="271"/>
      <c r="F76" s="271"/>
      <c r="G76" s="271"/>
      <c r="H76" s="272"/>
      <c r="I76" s="5"/>
      <c r="J76" s="5"/>
      <c r="K76" s="5"/>
      <c r="L76" s="5"/>
      <c r="M76" s="167"/>
      <c r="N76" s="1"/>
    </row>
    <row r="77" spans="1:14" hidden="1" x14ac:dyDescent="0.25">
      <c r="A77" s="192"/>
      <c r="B77" s="195"/>
      <c r="C77" s="192"/>
      <c r="D77" s="5" t="s">
        <v>13</v>
      </c>
      <c r="E77" s="14">
        <f>F77+G77+H77</f>
        <v>0</v>
      </c>
      <c r="F77" s="14"/>
      <c r="G77" s="14"/>
      <c r="H77" s="14"/>
      <c r="I77" s="5"/>
      <c r="J77" s="5"/>
      <c r="K77" s="5"/>
      <c r="L77" s="5"/>
      <c r="M77" s="167"/>
      <c r="N77" s="1"/>
    </row>
    <row r="78" spans="1:14" hidden="1" x14ac:dyDescent="0.25">
      <c r="A78" s="192"/>
      <c r="B78" s="195"/>
      <c r="C78" s="192"/>
      <c r="D78" s="5" t="s">
        <v>14</v>
      </c>
      <c r="E78" s="14">
        <f t="shared" ref="E78:E80" si="42">F78+G78+H78</f>
        <v>0</v>
      </c>
      <c r="F78" s="14"/>
      <c r="G78" s="14"/>
      <c r="H78" s="14"/>
      <c r="I78" s="5"/>
      <c r="J78" s="5"/>
      <c r="K78" s="5"/>
      <c r="L78" s="5"/>
      <c r="M78" s="167"/>
      <c r="N78" s="1"/>
    </row>
    <row r="79" spans="1:14" hidden="1" x14ac:dyDescent="0.25">
      <c r="A79" s="192"/>
      <c r="B79" s="195"/>
      <c r="C79" s="192"/>
      <c r="D79" s="5" t="s">
        <v>15</v>
      </c>
      <c r="E79" s="14">
        <f t="shared" si="42"/>
        <v>0</v>
      </c>
      <c r="F79" s="14"/>
      <c r="G79" s="14"/>
      <c r="H79" s="14"/>
      <c r="I79" s="5"/>
      <c r="J79" s="5"/>
      <c r="K79" s="5"/>
      <c r="L79" s="5"/>
      <c r="M79" s="167"/>
      <c r="N79" s="1"/>
    </row>
    <row r="80" spans="1:14" hidden="1" x14ac:dyDescent="0.25">
      <c r="A80" s="193"/>
      <c r="B80" s="196"/>
      <c r="C80" s="193"/>
      <c r="D80" s="5" t="s">
        <v>16</v>
      </c>
      <c r="E80" s="14">
        <f t="shared" si="42"/>
        <v>0</v>
      </c>
      <c r="F80" s="14"/>
      <c r="G80" s="14"/>
      <c r="H80" s="14"/>
      <c r="I80" s="5"/>
      <c r="J80" s="5"/>
      <c r="K80" s="5"/>
      <c r="L80" s="5"/>
      <c r="M80" s="168"/>
      <c r="N80" s="1"/>
    </row>
    <row r="81" spans="1:14" hidden="1" x14ac:dyDescent="0.25">
      <c r="A81" s="191"/>
      <c r="B81" s="194"/>
      <c r="C81" s="191"/>
      <c r="D81" s="5" t="s">
        <v>11</v>
      </c>
      <c r="E81" s="14">
        <f>SUM(E82:E86)</f>
        <v>0</v>
      </c>
      <c r="F81" s="14">
        <f t="shared" ref="F81:H81" si="43">SUM(F82:F86)</f>
        <v>0</v>
      </c>
      <c r="G81" s="14">
        <f t="shared" si="43"/>
        <v>0</v>
      </c>
      <c r="H81" s="14">
        <f t="shared" si="43"/>
        <v>0</v>
      </c>
      <c r="I81" s="5"/>
      <c r="J81" s="5"/>
      <c r="K81" s="5"/>
      <c r="L81" s="5"/>
      <c r="M81" s="166" t="s">
        <v>71</v>
      </c>
      <c r="N81" s="1"/>
    </row>
    <row r="82" spans="1:14" hidden="1" x14ac:dyDescent="0.25">
      <c r="A82" s="192"/>
      <c r="B82" s="195"/>
      <c r="C82" s="192"/>
      <c r="D82" s="270" t="s">
        <v>12</v>
      </c>
      <c r="E82" s="271"/>
      <c r="F82" s="271"/>
      <c r="G82" s="271"/>
      <c r="H82" s="272"/>
      <c r="I82" s="5"/>
      <c r="J82" s="5"/>
      <c r="K82" s="5"/>
      <c r="L82" s="5"/>
      <c r="M82" s="167"/>
      <c r="N82" s="1"/>
    </row>
    <row r="83" spans="1:14" hidden="1" x14ac:dyDescent="0.25">
      <c r="A83" s="192"/>
      <c r="B83" s="195"/>
      <c r="C83" s="192"/>
      <c r="D83" s="5" t="s">
        <v>13</v>
      </c>
      <c r="E83" s="14">
        <f>F83+G83+H83</f>
        <v>0</v>
      </c>
      <c r="F83" s="14"/>
      <c r="G83" s="14"/>
      <c r="H83" s="14"/>
      <c r="I83" s="5"/>
      <c r="J83" s="5"/>
      <c r="K83" s="5"/>
      <c r="L83" s="5"/>
      <c r="M83" s="167"/>
      <c r="N83" s="1"/>
    </row>
    <row r="84" spans="1:14" hidden="1" x14ac:dyDescent="0.25">
      <c r="A84" s="192"/>
      <c r="B84" s="195"/>
      <c r="C84" s="192"/>
      <c r="D84" s="5" t="s">
        <v>14</v>
      </c>
      <c r="E84" s="14">
        <f t="shared" ref="E84:E86" si="44">F84+G84+H84</f>
        <v>0</v>
      </c>
      <c r="F84" s="14"/>
      <c r="G84" s="14"/>
      <c r="H84" s="14"/>
      <c r="I84" s="5"/>
      <c r="J84" s="5"/>
      <c r="K84" s="5"/>
      <c r="L84" s="5"/>
      <c r="M84" s="167"/>
      <c r="N84" s="1"/>
    </row>
    <row r="85" spans="1:14" hidden="1" x14ac:dyDescent="0.25">
      <c r="A85" s="192"/>
      <c r="B85" s="195"/>
      <c r="C85" s="192"/>
      <c r="D85" s="5" t="s">
        <v>15</v>
      </c>
      <c r="E85" s="14">
        <f t="shared" si="44"/>
        <v>0</v>
      </c>
      <c r="F85" s="14"/>
      <c r="G85" s="14"/>
      <c r="H85" s="14"/>
      <c r="I85" s="5"/>
      <c r="J85" s="5"/>
      <c r="K85" s="5"/>
      <c r="L85" s="5"/>
      <c r="M85" s="167"/>
      <c r="N85" s="1"/>
    </row>
    <row r="86" spans="1:14" hidden="1" x14ac:dyDescent="0.25">
      <c r="A86" s="193"/>
      <c r="B86" s="196"/>
      <c r="C86" s="193"/>
      <c r="D86" s="5" t="s">
        <v>16</v>
      </c>
      <c r="E86" s="14">
        <f t="shared" si="44"/>
        <v>0</v>
      </c>
      <c r="F86" s="14"/>
      <c r="G86" s="14"/>
      <c r="H86" s="14"/>
      <c r="I86" s="5"/>
      <c r="J86" s="5"/>
      <c r="K86" s="5"/>
      <c r="L86" s="5"/>
      <c r="M86" s="168"/>
      <c r="N86" s="1"/>
    </row>
    <row r="87" spans="1:14" hidden="1" x14ac:dyDescent="0.25">
      <c r="A87" s="273"/>
      <c r="B87" s="269" t="s">
        <v>25</v>
      </c>
      <c r="C87" s="273"/>
      <c r="D87" s="5" t="s">
        <v>11</v>
      </c>
      <c r="E87" s="6">
        <f t="shared" ref="E87" si="45">SUM(E88:E92)</f>
        <v>0</v>
      </c>
      <c r="F87" s="6">
        <f t="shared" ref="F87" si="46">SUM(F88:F92)</f>
        <v>0</v>
      </c>
      <c r="G87" s="6">
        <f t="shared" ref="G87" si="47">SUM(G88:G92)</f>
        <v>0</v>
      </c>
      <c r="H87" s="6">
        <f t="shared" ref="H87" si="48">SUM(H88:H92)</f>
        <v>0</v>
      </c>
      <c r="I87" s="5"/>
      <c r="J87" s="5"/>
      <c r="K87" s="5"/>
      <c r="L87" s="5"/>
      <c r="M87" s="163"/>
      <c r="N87" s="1"/>
    </row>
    <row r="88" spans="1:14" hidden="1" x14ac:dyDescent="0.25">
      <c r="A88" s="273"/>
      <c r="B88" s="269"/>
      <c r="C88" s="273"/>
      <c r="D88" s="270" t="s">
        <v>12</v>
      </c>
      <c r="E88" s="271"/>
      <c r="F88" s="271"/>
      <c r="G88" s="271"/>
      <c r="H88" s="272"/>
      <c r="I88" s="5"/>
      <c r="J88" s="5"/>
      <c r="K88" s="5"/>
      <c r="L88" s="5"/>
      <c r="M88" s="164"/>
      <c r="N88" s="1"/>
    </row>
    <row r="89" spans="1:14" hidden="1" x14ac:dyDescent="0.25">
      <c r="A89" s="273"/>
      <c r="B89" s="269"/>
      <c r="C89" s="273"/>
      <c r="D89" s="5" t="s">
        <v>13</v>
      </c>
      <c r="E89" s="6">
        <f t="shared" ref="E89:E92" si="49">F89+G89+H89</f>
        <v>0</v>
      </c>
      <c r="F89" s="6">
        <f t="shared" ref="F89:H92" si="50">F65</f>
        <v>0</v>
      </c>
      <c r="G89" s="6">
        <f t="shared" si="50"/>
        <v>0</v>
      </c>
      <c r="H89" s="6">
        <f t="shared" si="50"/>
        <v>0</v>
      </c>
      <c r="I89" s="5"/>
      <c r="J89" s="5"/>
      <c r="K89" s="5"/>
      <c r="L89" s="5"/>
      <c r="M89" s="164"/>
      <c r="N89" s="1"/>
    </row>
    <row r="90" spans="1:14" hidden="1" x14ac:dyDescent="0.25">
      <c r="A90" s="273"/>
      <c r="B90" s="269"/>
      <c r="C90" s="273"/>
      <c r="D90" s="5" t="s">
        <v>14</v>
      </c>
      <c r="E90" s="6">
        <f t="shared" si="49"/>
        <v>0</v>
      </c>
      <c r="F90" s="6">
        <f t="shared" si="50"/>
        <v>0</v>
      </c>
      <c r="G90" s="6">
        <f t="shared" si="50"/>
        <v>0</v>
      </c>
      <c r="H90" s="6">
        <f t="shared" si="50"/>
        <v>0</v>
      </c>
      <c r="I90" s="5"/>
      <c r="J90" s="5"/>
      <c r="K90" s="5"/>
      <c r="L90" s="5"/>
      <c r="M90" s="164"/>
      <c r="N90" s="1"/>
    </row>
    <row r="91" spans="1:14" hidden="1" x14ac:dyDescent="0.25">
      <c r="A91" s="273"/>
      <c r="B91" s="269"/>
      <c r="C91" s="273"/>
      <c r="D91" s="5" t="s">
        <v>15</v>
      </c>
      <c r="E91" s="6">
        <f t="shared" si="49"/>
        <v>0</v>
      </c>
      <c r="F91" s="6">
        <f t="shared" si="50"/>
        <v>0</v>
      </c>
      <c r="G91" s="6">
        <f t="shared" si="50"/>
        <v>0</v>
      </c>
      <c r="H91" s="6">
        <f t="shared" si="50"/>
        <v>0</v>
      </c>
      <c r="I91" s="5"/>
      <c r="J91" s="5"/>
      <c r="K91" s="5"/>
      <c r="L91" s="5"/>
      <c r="M91" s="164"/>
      <c r="N91" s="1"/>
    </row>
    <row r="92" spans="1:14" hidden="1" x14ac:dyDescent="0.25">
      <c r="A92" s="273"/>
      <c r="B92" s="269"/>
      <c r="C92" s="273"/>
      <c r="D92" s="5" t="s">
        <v>16</v>
      </c>
      <c r="E92" s="6">
        <f t="shared" si="49"/>
        <v>0</v>
      </c>
      <c r="F92" s="6">
        <f t="shared" si="50"/>
        <v>0</v>
      </c>
      <c r="G92" s="6">
        <f t="shared" si="50"/>
        <v>0</v>
      </c>
      <c r="H92" s="6">
        <f t="shared" si="50"/>
        <v>0</v>
      </c>
      <c r="I92" s="5"/>
      <c r="J92" s="5"/>
      <c r="K92" s="5"/>
      <c r="L92" s="5"/>
      <c r="M92" s="165"/>
      <c r="N92" s="1"/>
    </row>
    <row r="93" spans="1:14" x14ac:dyDescent="0.25">
      <c r="A93" s="37"/>
      <c r="B93" s="38" t="s">
        <v>19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1"/>
    </row>
    <row r="94" spans="1:14" ht="12" customHeight="1" x14ac:dyDescent="0.25">
      <c r="A94" s="37"/>
      <c r="B94" s="311" t="s">
        <v>20</v>
      </c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1"/>
    </row>
    <row r="95" spans="1:14" x14ac:dyDescent="0.25">
      <c r="A95" s="35"/>
      <c r="B95" s="312" t="s">
        <v>21</v>
      </c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1"/>
    </row>
    <row r="96" spans="1:14" x14ac:dyDescent="0.25">
      <c r="A96" s="35"/>
      <c r="B96" s="36"/>
      <c r="C96" s="36"/>
      <c r="D96" s="36"/>
      <c r="E96" s="36"/>
      <c r="F96" s="310" t="s">
        <v>26</v>
      </c>
      <c r="G96" s="310"/>
      <c r="H96" s="36"/>
      <c r="I96" s="36"/>
      <c r="J96" s="36"/>
      <c r="K96" s="36"/>
      <c r="L96" s="36"/>
      <c r="M96" s="36"/>
      <c r="N96" s="1"/>
    </row>
    <row r="97" spans="1:14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52">
    <mergeCell ref="A50:A55"/>
    <mergeCell ref="B50:B55"/>
    <mergeCell ref="C50:C55"/>
    <mergeCell ref="M50:M55"/>
    <mergeCell ref="D51:H51"/>
    <mergeCell ref="B38:B43"/>
    <mergeCell ref="C38:C43"/>
    <mergeCell ref="M38:M43"/>
    <mergeCell ref="D39:H39"/>
    <mergeCell ref="I50:I51"/>
    <mergeCell ref="J50:J51"/>
    <mergeCell ref="K50:K51"/>
    <mergeCell ref="L50:L51"/>
    <mergeCell ref="I52:I55"/>
    <mergeCell ref="J52:J55"/>
    <mergeCell ref="K52:K55"/>
    <mergeCell ref="L52:L55"/>
    <mergeCell ref="J38:J39"/>
    <mergeCell ref="J40:J43"/>
    <mergeCell ref="K38:K39"/>
    <mergeCell ref="K40:K43"/>
    <mergeCell ref="L38:L39"/>
    <mergeCell ref="L40:L43"/>
    <mergeCell ref="I44:I45"/>
    <mergeCell ref="K1:M1"/>
    <mergeCell ref="F96:G96"/>
    <mergeCell ref="B94:M94"/>
    <mergeCell ref="B95:M95"/>
    <mergeCell ref="B62:M62"/>
    <mergeCell ref="B63:B68"/>
    <mergeCell ref="C63:C68"/>
    <mergeCell ref="C87:C92"/>
    <mergeCell ref="D88:H88"/>
    <mergeCell ref="B87:B92"/>
    <mergeCell ref="B69:B74"/>
    <mergeCell ref="C69:C74"/>
    <mergeCell ref="D70:H70"/>
    <mergeCell ref="M4:M5"/>
    <mergeCell ref="B7:M7"/>
    <mergeCell ref="A2:M2"/>
    <mergeCell ref="E4:H4"/>
    <mergeCell ref="A4:A5"/>
    <mergeCell ref="B4:B5"/>
    <mergeCell ref="C4:C5"/>
    <mergeCell ref="B44:B49"/>
    <mergeCell ref="C44:C49"/>
    <mergeCell ref="M44:M49"/>
    <mergeCell ref="D45:H45"/>
    <mergeCell ref="D4:D5"/>
    <mergeCell ref="I4:L4"/>
    <mergeCell ref="B32:B37"/>
    <mergeCell ref="C32:C37"/>
    <mergeCell ref="A87:A92"/>
    <mergeCell ref="A8:A13"/>
    <mergeCell ref="A56:A61"/>
    <mergeCell ref="A63:A68"/>
    <mergeCell ref="A14:A19"/>
    <mergeCell ref="A20:A25"/>
    <mergeCell ref="A26:A31"/>
    <mergeCell ref="A69:A74"/>
    <mergeCell ref="A75:A80"/>
    <mergeCell ref="A32:A37"/>
    <mergeCell ref="A44:A49"/>
    <mergeCell ref="A38:A43"/>
    <mergeCell ref="C75:C80"/>
    <mergeCell ref="D76:H76"/>
    <mergeCell ref="A81:A86"/>
    <mergeCell ref="B81:B86"/>
    <mergeCell ref="C81:C86"/>
    <mergeCell ref="D82:H82"/>
    <mergeCell ref="B75:B80"/>
    <mergeCell ref="D9:H9"/>
    <mergeCell ref="D57:H57"/>
    <mergeCell ref="D64:H64"/>
    <mergeCell ref="B8:B13"/>
    <mergeCell ref="C8:C13"/>
    <mergeCell ref="B56:B61"/>
    <mergeCell ref="C56:C61"/>
    <mergeCell ref="B14:B19"/>
    <mergeCell ref="C14:C19"/>
    <mergeCell ref="D15:H15"/>
    <mergeCell ref="B20:B25"/>
    <mergeCell ref="C20:C25"/>
    <mergeCell ref="D21:H21"/>
    <mergeCell ref="B26:B31"/>
    <mergeCell ref="C26:C31"/>
    <mergeCell ref="D27:H27"/>
    <mergeCell ref="D33:H33"/>
    <mergeCell ref="M63:M68"/>
    <mergeCell ref="M69:M74"/>
    <mergeCell ref="M75:M80"/>
    <mergeCell ref="M81:M86"/>
    <mergeCell ref="M87:M92"/>
    <mergeCell ref="M8:M13"/>
    <mergeCell ref="M14:M19"/>
    <mergeCell ref="M20:M25"/>
    <mergeCell ref="M26:M31"/>
    <mergeCell ref="M56:M61"/>
    <mergeCell ref="M32:M37"/>
    <mergeCell ref="I9:I10"/>
    <mergeCell ref="J9:J10"/>
    <mergeCell ref="K9:K10"/>
    <mergeCell ref="L9:L10"/>
    <mergeCell ref="I11:I12"/>
    <mergeCell ref="J11:J12"/>
    <mergeCell ref="K11:K12"/>
    <mergeCell ref="L11:L12"/>
    <mergeCell ref="I56:I61"/>
    <mergeCell ref="J56:J61"/>
    <mergeCell ref="K56:K61"/>
    <mergeCell ref="L56:L61"/>
    <mergeCell ref="I32:I33"/>
    <mergeCell ref="I34:I37"/>
    <mergeCell ref="J32:J33"/>
    <mergeCell ref="K32:K33"/>
    <mergeCell ref="L32:L33"/>
    <mergeCell ref="J34:J37"/>
    <mergeCell ref="K34:K37"/>
    <mergeCell ref="L34:L37"/>
    <mergeCell ref="I38:I39"/>
    <mergeCell ref="I40:I43"/>
    <mergeCell ref="I15:I16"/>
    <mergeCell ref="I17:I18"/>
    <mergeCell ref="J15:J16"/>
    <mergeCell ref="K15:K16"/>
    <mergeCell ref="L15:L16"/>
    <mergeCell ref="J17:J18"/>
    <mergeCell ref="K17:K18"/>
    <mergeCell ref="L17:L18"/>
    <mergeCell ref="I21:I22"/>
    <mergeCell ref="J21:J22"/>
    <mergeCell ref="K21:K22"/>
    <mergeCell ref="L21:L22"/>
    <mergeCell ref="I46:I49"/>
    <mergeCell ref="J44:J45"/>
    <mergeCell ref="J46:J49"/>
    <mergeCell ref="K44:K45"/>
    <mergeCell ref="K46:K49"/>
    <mergeCell ref="L44:L45"/>
    <mergeCell ref="L46:L49"/>
    <mergeCell ref="I23:I24"/>
    <mergeCell ref="J23:J24"/>
    <mergeCell ref="K23:K24"/>
    <mergeCell ref="L23:L24"/>
    <mergeCell ref="I27:I28"/>
    <mergeCell ref="I29:I30"/>
    <mergeCell ref="J27:J28"/>
    <mergeCell ref="K27:K28"/>
    <mergeCell ref="L27:L28"/>
    <mergeCell ref="J29:J30"/>
    <mergeCell ref="K29:K30"/>
    <mergeCell ref="L29:L30"/>
  </mergeCells>
  <pageMargins left="0.31496062992125984" right="0.31496062992125984" top="0.55118110236220474" bottom="0.15748031496062992" header="0.31496062992125984" footer="0.31496062992125984"/>
  <pageSetup paperSize="9" scale="88" firstPageNumber="81" fitToHeight="0" orientation="landscape" useFirstPageNumber="1" r:id="rId1"/>
  <headerFooter>
    <oddHeader>Страница 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25</vt:i4>
      </vt:variant>
    </vt:vector>
  </HeadingPairs>
  <TitlesOfParts>
    <vt:vector size="39" baseType="lpstr">
      <vt:lpstr>ПОМ ПП 1</vt:lpstr>
      <vt:lpstr>ИФ ПП 1</vt:lpstr>
      <vt:lpstr>ПОМ ПП 2</vt:lpstr>
      <vt:lpstr>ИФ ПП 2</vt:lpstr>
      <vt:lpstr>ПОМ ПП 3</vt:lpstr>
      <vt:lpstr>ИФ ПП 3</vt:lpstr>
      <vt:lpstr>ПОМ ПП 4</vt:lpstr>
      <vt:lpstr>ИФ ПП 4</vt:lpstr>
      <vt:lpstr>ПОМ ВЦП</vt:lpstr>
      <vt:lpstr>ИФ ВЦП</vt:lpstr>
      <vt:lpstr>ПОМ АВЦП</vt:lpstr>
      <vt:lpstr>СОФ МЦП</vt:lpstr>
      <vt:lpstr>Лист1</vt:lpstr>
      <vt:lpstr>Лист2</vt:lpstr>
      <vt:lpstr>'ИФ ВЦП'!_ftn3</vt:lpstr>
      <vt:lpstr>'ИФ ПП 1'!_ftn3</vt:lpstr>
      <vt:lpstr>'ИФ ПП 2'!_ftn3</vt:lpstr>
      <vt:lpstr>'ИФ ПП 3'!_ftn3</vt:lpstr>
      <vt:lpstr>'ИФ ПП 4'!_ftn3</vt:lpstr>
      <vt:lpstr>'СОФ МЦП'!_ftn3</vt:lpstr>
      <vt:lpstr>'ИФ ВЦП'!_ftnref3</vt:lpstr>
      <vt:lpstr>'ИФ ПП 1'!_ftnref3</vt:lpstr>
      <vt:lpstr>'ИФ ПП 2'!_ftnref3</vt:lpstr>
      <vt:lpstr>'ИФ ПП 3'!_ftnref3</vt:lpstr>
      <vt:lpstr>'ИФ ПП 4'!_ftnref3</vt:lpstr>
      <vt:lpstr>'ИФ ВЦП'!Заголовки_для_печати</vt:lpstr>
      <vt:lpstr>'ИФ ПП 1'!Заголовки_для_печати</vt:lpstr>
      <vt:lpstr>'ИФ ПП 2'!Заголовки_для_печати</vt:lpstr>
      <vt:lpstr>'ИФ ПП 3'!Заголовки_для_печати</vt:lpstr>
      <vt:lpstr>'ИФ ПП 4'!Заголовки_для_печати</vt:lpstr>
      <vt:lpstr>'ПОМ АВЦП'!Заголовки_для_печати</vt:lpstr>
      <vt:lpstr>'ПОМ ВЦП'!Заголовки_для_печати</vt:lpstr>
      <vt:lpstr>'ПОМ ПП 1'!Заголовки_для_печати</vt:lpstr>
      <vt:lpstr>'ПОМ ПП 2'!Заголовки_для_печати</vt:lpstr>
      <vt:lpstr>'ПОМ ПП 3'!Заголовки_для_печати</vt:lpstr>
      <vt:lpstr>'ПОМ ПП 4'!Заголовки_для_печати</vt:lpstr>
      <vt:lpstr>'СОФ МЦП'!Заголовки_для_печати</vt:lpstr>
      <vt:lpstr>'ПОМ ВЦП'!Область_печати</vt:lpstr>
      <vt:lpstr>'ПОМ ПП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</dc:creator>
  <cp:lastModifiedBy>Мария</cp:lastModifiedBy>
  <cp:lastPrinted>2016-11-14T07:24:08Z</cp:lastPrinted>
  <dcterms:created xsi:type="dcterms:W3CDTF">2016-05-30T06:12:37Z</dcterms:created>
  <dcterms:modified xsi:type="dcterms:W3CDTF">2016-11-14T08:12:39Z</dcterms:modified>
</cp:coreProperties>
</file>